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ygain-my.sharepoint.com/personal/lschulte-vennbur_gainhealth_org/Documents/Documents/BMGF Grant/GF grant - 2026-28/Premix Taxes and Tariff Index/Analysis + viz/"/>
    </mc:Choice>
  </mc:AlternateContent>
  <xr:revisionPtr revIDLastSave="0" documentId="8_{BE294390-EF87-4436-84A5-C943B8BBA545}" xr6:coauthVersionLast="47" xr6:coauthVersionMax="47" xr10:uidLastSave="{00000000-0000-0000-0000-000000000000}"/>
  <bookViews>
    <workbookView xWindow="-120" yWindow="-120" windowWidth="29040" windowHeight="15720" xr2:uid="{90C500C4-6CCD-4499-8805-5F617110C335}"/>
  </bookViews>
  <sheets>
    <sheet name="Effective tax &amp; customs du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0" i="1" l="1"/>
  <c r="F70" i="1" s="1"/>
  <c r="D70" i="1"/>
  <c r="C70" i="1"/>
  <c r="B70" i="1"/>
  <c r="A70" i="1"/>
  <c r="E69" i="1"/>
  <c r="F69" i="1" s="1"/>
  <c r="D69" i="1"/>
  <c r="C69" i="1"/>
  <c r="B69" i="1"/>
  <c r="A69" i="1"/>
  <c r="E68" i="1"/>
  <c r="F68" i="1" s="1"/>
  <c r="D68" i="1"/>
  <c r="C68" i="1"/>
  <c r="B68" i="1"/>
  <c r="A68" i="1"/>
  <c r="E67" i="1"/>
  <c r="F67" i="1" s="1"/>
  <c r="D67" i="1"/>
  <c r="C67" i="1"/>
  <c r="B67" i="1"/>
  <c r="A67" i="1"/>
  <c r="E66" i="1"/>
  <c r="F66" i="1" s="1"/>
  <c r="D66" i="1"/>
  <c r="C66" i="1"/>
  <c r="B66" i="1"/>
  <c r="A66" i="1"/>
  <c r="E65" i="1"/>
  <c r="F65" i="1" s="1"/>
  <c r="D65" i="1"/>
  <c r="C65" i="1"/>
  <c r="B65" i="1"/>
  <c r="A65" i="1"/>
  <c r="E64" i="1"/>
  <c r="F64" i="1" s="1"/>
  <c r="D64" i="1"/>
  <c r="C64" i="1"/>
  <c r="B64" i="1"/>
  <c r="A64" i="1"/>
  <c r="E63" i="1"/>
  <c r="F63" i="1" s="1"/>
  <c r="D63" i="1"/>
  <c r="C63" i="1"/>
  <c r="B63" i="1"/>
  <c r="A63" i="1"/>
  <c r="E62" i="1"/>
  <c r="F62" i="1" s="1"/>
  <c r="D62" i="1"/>
  <c r="C62" i="1"/>
  <c r="B62" i="1"/>
  <c r="A62" i="1"/>
  <c r="E61" i="1"/>
  <c r="F61" i="1" s="1"/>
  <c r="D61" i="1"/>
  <c r="C61" i="1"/>
  <c r="B61" i="1"/>
  <c r="A61" i="1"/>
  <c r="E60" i="1"/>
  <c r="F60" i="1" s="1"/>
  <c r="D60" i="1"/>
  <c r="C60" i="1"/>
  <c r="B60" i="1"/>
  <c r="A60" i="1"/>
  <c r="E59" i="1"/>
  <c r="F59" i="1" s="1"/>
  <c r="D59" i="1"/>
  <c r="C59" i="1"/>
  <c r="B59" i="1"/>
  <c r="A59" i="1"/>
  <c r="E58" i="1"/>
  <c r="F58" i="1" s="1"/>
  <c r="D58" i="1"/>
  <c r="C58" i="1"/>
  <c r="B58" i="1"/>
  <c r="A58" i="1"/>
  <c r="E57" i="1"/>
  <c r="F57" i="1" s="1"/>
  <c r="D57" i="1"/>
  <c r="C57" i="1"/>
  <c r="B57" i="1"/>
  <c r="A57" i="1"/>
  <c r="E56" i="1"/>
  <c r="F56" i="1" s="1"/>
  <c r="D56" i="1"/>
  <c r="C56" i="1"/>
  <c r="B56" i="1"/>
  <c r="A56" i="1"/>
  <c r="E55" i="1"/>
  <c r="F55" i="1" s="1"/>
  <c r="D55" i="1"/>
  <c r="C55" i="1"/>
  <c r="B55" i="1"/>
  <c r="A55" i="1"/>
  <c r="E54" i="1"/>
  <c r="F54" i="1" s="1"/>
  <c r="D54" i="1"/>
  <c r="C54" i="1"/>
  <c r="B54" i="1"/>
  <c r="A54" i="1"/>
  <c r="E53" i="1"/>
  <c r="F53" i="1" s="1"/>
  <c r="D53" i="1"/>
  <c r="C53" i="1"/>
  <c r="B53" i="1"/>
  <c r="A53" i="1"/>
  <c r="E52" i="1"/>
  <c r="F52" i="1" s="1"/>
  <c r="D52" i="1"/>
  <c r="C52" i="1"/>
  <c r="B52" i="1"/>
  <c r="A52" i="1"/>
  <c r="E51" i="1"/>
  <c r="F51" i="1" s="1"/>
  <c r="D51" i="1"/>
  <c r="C51" i="1"/>
  <c r="B51" i="1"/>
  <c r="A51" i="1"/>
  <c r="E50" i="1"/>
  <c r="F50" i="1" s="1"/>
  <c r="D50" i="1"/>
  <c r="C50" i="1"/>
  <c r="B50" i="1"/>
  <c r="A50" i="1"/>
  <c r="E49" i="1"/>
  <c r="F49" i="1" s="1"/>
  <c r="D49" i="1"/>
  <c r="C49" i="1"/>
  <c r="B49" i="1"/>
  <c r="A49" i="1"/>
  <c r="E48" i="1"/>
  <c r="F48" i="1" s="1"/>
  <c r="D48" i="1"/>
  <c r="C48" i="1"/>
  <c r="B48" i="1"/>
  <c r="A48" i="1"/>
  <c r="E47" i="1"/>
  <c r="F47" i="1" s="1"/>
  <c r="D47" i="1"/>
  <c r="C47" i="1"/>
  <c r="B47" i="1"/>
  <c r="A47" i="1"/>
  <c r="E46" i="1"/>
  <c r="F46" i="1" s="1"/>
  <c r="D46" i="1"/>
  <c r="C46" i="1"/>
  <c r="B46" i="1"/>
  <c r="A46" i="1"/>
  <c r="E45" i="1"/>
  <c r="F45" i="1" s="1"/>
  <c r="D45" i="1"/>
  <c r="C45" i="1"/>
  <c r="B45" i="1"/>
  <c r="A45" i="1"/>
  <c r="E44" i="1"/>
  <c r="F44" i="1" s="1"/>
  <c r="D44" i="1"/>
  <c r="C44" i="1"/>
  <c r="B44" i="1"/>
  <c r="A44" i="1"/>
  <c r="E43" i="1"/>
  <c r="F43" i="1" s="1"/>
  <c r="D43" i="1"/>
  <c r="C43" i="1"/>
  <c r="B43" i="1"/>
  <c r="A43" i="1"/>
  <c r="E42" i="1"/>
  <c r="F42" i="1" s="1"/>
  <c r="D42" i="1"/>
  <c r="C42" i="1"/>
  <c r="B42" i="1"/>
  <c r="A42" i="1"/>
  <c r="E41" i="1"/>
  <c r="F41" i="1" s="1"/>
  <c r="D41" i="1"/>
  <c r="C41" i="1"/>
  <c r="B41" i="1"/>
  <c r="A41" i="1"/>
  <c r="E40" i="1"/>
  <c r="F40" i="1" s="1"/>
  <c r="D40" i="1"/>
  <c r="C40" i="1"/>
  <c r="B40" i="1"/>
  <c r="A40" i="1"/>
  <c r="E39" i="1"/>
  <c r="F39" i="1" s="1"/>
  <c r="D39" i="1"/>
  <c r="C39" i="1"/>
  <c r="B39" i="1"/>
  <c r="A39" i="1"/>
  <c r="E38" i="1"/>
  <c r="F38" i="1" s="1"/>
  <c r="D38" i="1"/>
  <c r="C38" i="1"/>
  <c r="B38" i="1"/>
  <c r="A38" i="1"/>
  <c r="E37" i="1"/>
  <c r="F37" i="1" s="1"/>
  <c r="D37" i="1"/>
  <c r="C37" i="1"/>
  <c r="B37" i="1"/>
  <c r="A37" i="1"/>
  <c r="E36" i="1"/>
  <c r="F36" i="1" s="1"/>
  <c r="D36" i="1"/>
  <c r="C36" i="1"/>
  <c r="B36" i="1"/>
  <c r="A36" i="1"/>
  <c r="E35" i="1"/>
  <c r="F35" i="1" s="1"/>
  <c r="D35" i="1"/>
  <c r="C35" i="1"/>
  <c r="B35" i="1"/>
  <c r="A35" i="1"/>
  <c r="E34" i="1"/>
  <c r="F34" i="1" s="1"/>
  <c r="D34" i="1"/>
  <c r="C34" i="1"/>
  <c r="B34" i="1"/>
  <c r="A34" i="1"/>
  <c r="E33" i="1"/>
  <c r="F33" i="1" s="1"/>
  <c r="D33" i="1"/>
  <c r="C33" i="1"/>
  <c r="B33" i="1"/>
  <c r="A33" i="1"/>
  <c r="E32" i="1"/>
  <c r="F32" i="1" s="1"/>
  <c r="D32" i="1"/>
  <c r="C32" i="1"/>
  <c r="B32" i="1"/>
  <c r="A32" i="1"/>
  <c r="E31" i="1"/>
  <c r="F31" i="1" s="1"/>
  <c r="D31" i="1"/>
  <c r="C31" i="1"/>
  <c r="B31" i="1"/>
  <c r="A31" i="1"/>
  <c r="E30" i="1"/>
  <c r="F30" i="1" s="1"/>
  <c r="D30" i="1"/>
  <c r="C30" i="1"/>
  <c r="B30" i="1"/>
  <c r="A30" i="1"/>
  <c r="E29" i="1"/>
  <c r="F29" i="1" s="1"/>
  <c r="D29" i="1"/>
  <c r="C29" i="1"/>
  <c r="B29" i="1"/>
  <c r="A29" i="1"/>
  <c r="E28" i="1"/>
  <c r="F28" i="1" s="1"/>
  <c r="D28" i="1"/>
  <c r="C28" i="1"/>
  <c r="B28" i="1"/>
  <c r="A28" i="1"/>
  <c r="E27" i="1"/>
  <c r="F27" i="1" s="1"/>
  <c r="D27" i="1"/>
  <c r="C27" i="1"/>
  <c r="B27" i="1"/>
  <c r="A27" i="1"/>
  <c r="E26" i="1"/>
  <c r="F26" i="1" s="1"/>
  <c r="D26" i="1"/>
  <c r="C26" i="1"/>
  <c r="B26" i="1"/>
  <c r="A26" i="1"/>
  <c r="E25" i="1"/>
  <c r="F25" i="1" s="1"/>
  <c r="D25" i="1"/>
  <c r="C25" i="1"/>
  <c r="B25" i="1"/>
  <c r="A25" i="1"/>
  <c r="E24" i="1"/>
  <c r="F24" i="1" s="1"/>
  <c r="D24" i="1"/>
  <c r="C24" i="1"/>
  <c r="B24" i="1"/>
  <c r="A24" i="1"/>
  <c r="E23" i="1"/>
  <c r="F23" i="1" s="1"/>
  <c r="D23" i="1"/>
  <c r="C23" i="1"/>
  <c r="B23" i="1"/>
  <c r="A23" i="1"/>
  <c r="E22" i="1"/>
  <c r="F22" i="1" s="1"/>
  <c r="D22" i="1"/>
  <c r="C22" i="1"/>
  <c r="B22" i="1"/>
  <c r="A22" i="1"/>
  <c r="E21" i="1"/>
  <c r="F21" i="1" s="1"/>
  <c r="D21" i="1"/>
  <c r="C21" i="1"/>
  <c r="B21" i="1"/>
  <c r="A21" i="1"/>
  <c r="E20" i="1"/>
  <c r="F20" i="1" s="1"/>
  <c r="D20" i="1"/>
  <c r="C20" i="1"/>
  <c r="B20" i="1"/>
  <c r="A20" i="1"/>
  <c r="E19" i="1"/>
  <c r="F19" i="1" s="1"/>
  <c r="D19" i="1"/>
  <c r="C19" i="1"/>
  <c r="B19" i="1"/>
  <c r="A19" i="1"/>
  <c r="E18" i="1"/>
  <c r="F18" i="1" s="1"/>
  <c r="D18" i="1"/>
  <c r="C18" i="1"/>
  <c r="B18" i="1"/>
  <c r="A18" i="1"/>
  <c r="E17" i="1"/>
  <c r="F17" i="1" s="1"/>
  <c r="D17" i="1"/>
  <c r="C17" i="1"/>
  <c r="B17" i="1"/>
  <c r="A17" i="1"/>
  <c r="E16" i="1"/>
  <c r="F16" i="1" s="1"/>
  <c r="D16" i="1"/>
  <c r="C16" i="1"/>
  <c r="B16" i="1"/>
  <c r="A16" i="1"/>
  <c r="E15" i="1"/>
  <c r="F15" i="1" s="1"/>
  <c r="D15" i="1"/>
  <c r="C15" i="1"/>
  <c r="B15" i="1"/>
  <c r="A15" i="1"/>
  <c r="E14" i="1"/>
  <c r="F14" i="1" s="1"/>
  <c r="D14" i="1"/>
  <c r="C14" i="1"/>
  <c r="B14" i="1"/>
  <c r="A14" i="1"/>
  <c r="E13" i="1"/>
  <c r="F13" i="1" s="1"/>
  <c r="D13" i="1"/>
  <c r="C13" i="1"/>
  <c r="B13" i="1"/>
  <c r="A13" i="1"/>
  <c r="E12" i="1"/>
  <c r="F12" i="1" s="1"/>
  <c r="D12" i="1"/>
  <c r="C12" i="1"/>
  <c r="B12" i="1"/>
  <c r="A12" i="1"/>
  <c r="E11" i="1"/>
  <c r="F11" i="1" s="1"/>
  <c r="D11" i="1"/>
  <c r="C11" i="1"/>
  <c r="B11" i="1"/>
  <c r="A11" i="1"/>
  <c r="E10" i="1"/>
  <c r="F10" i="1" s="1"/>
  <c r="D10" i="1"/>
  <c r="C10" i="1"/>
  <c r="B10" i="1"/>
  <c r="A10" i="1"/>
  <c r="E9" i="1"/>
  <c r="F9" i="1" s="1"/>
  <c r="D9" i="1"/>
  <c r="C9" i="1"/>
  <c r="B9" i="1"/>
  <c r="A9" i="1"/>
  <c r="E8" i="1"/>
  <c r="F8" i="1" s="1"/>
  <c r="D8" i="1"/>
  <c r="C8" i="1"/>
  <c r="B8" i="1"/>
  <c r="A8" i="1"/>
  <c r="E7" i="1"/>
  <c r="F7" i="1" s="1"/>
  <c r="D7" i="1"/>
  <c r="C7" i="1"/>
  <c r="B7" i="1"/>
  <c r="A7" i="1"/>
  <c r="E6" i="1"/>
  <c r="F6" i="1" s="1"/>
  <c r="D6" i="1"/>
  <c r="C6" i="1"/>
  <c r="B6" i="1"/>
  <c r="A6" i="1"/>
  <c r="E5" i="1"/>
  <c r="D5" i="1"/>
  <c r="C5" i="1"/>
  <c r="B5" i="1"/>
  <c r="A5" i="1"/>
  <c r="F75" i="1" l="1" a="1"/>
  <c r="F76" i="1"/>
  <c r="F5" i="1"/>
  <c r="C75" i="1"/>
  <c r="C7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<sst xmlns="http://schemas.openxmlformats.org/spreadsheetml/2006/main" count="16" uniqueCount="12">
  <si>
    <t>Two-line comparison on a common 0–100% scale: effective tax rate (top) and customs duty component (below) | Source: 2. Measure detail (2)</t>
  </si>
  <si>
    <t>Country</t>
  </si>
  <si>
    <t>ISO-3</t>
  </si>
  <si>
    <t>Current HS code</t>
  </si>
  <si>
    <t>Customs duty rate</t>
  </si>
  <si>
    <t>Effective tax rate</t>
  </si>
  <si>
    <t>Effective tax rate / Customs duty component</t>
  </si>
  <si>
    <t>Rate benchmarks</t>
  </si>
  <si>
    <t>Median</t>
  </si>
  <si>
    <t>Average</t>
  </si>
  <si>
    <t>Coverage: customs duty statistics use 64 numeric country rates (including valid 0%); effective tax statistics use 63 available rates and exclude unavailable placeholders.</t>
  </si>
  <si>
    <t>Country comparison - overall effective tax rate &amp; customs duty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</si>
</sst>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;\-0.0%;\-"/>
    <numFmt numFmtId="165" formatCode="0.0%"/>
  </numFmts>
  <fonts count="13" x14ac:knownFonts="1">
    <font>
      <sz val="11"/>
      <color theme="1"/>
      <name val="Calibri"/>
      <family val="2"/>
      <charset val="1"/>
    </font>
    <font>
      <b/>
      <sz val="18"/>
      <color rgb="FFFFFFFF"/>
      <name val="Aptos"/>
    </font>
    <font>
      <i/>
      <sz val="10"/>
      <color rgb="FF44546A"/>
      <name val="Aptos"/>
    </font>
    <font>
      <sz val="10"/>
      <color theme="1"/>
      <name val="Aptos"/>
    </font>
    <font>
      <b/>
      <sz val="10"/>
      <color rgb="FFFFFFFF"/>
      <name val="Aptos"/>
    </font>
    <font>
      <b/>
      <sz val="10"/>
      <color rgb="FFFFFFFF"/>
      <name val="Calibri"/>
    </font>
    <font>
      <b/>
      <sz val="10"/>
      <color theme="1"/>
      <name val="Aptos"/>
    </font>
    <font>
      <sz val="9"/>
      <color rgb="FF1F4E78"/>
      <name val="Consolas"/>
    </font>
    <font>
      <b/>
      <sz val="12"/>
      <color rgb="FFFFFFFF"/>
      <name val="Calibri"/>
    </font>
    <font>
      <b/>
      <sz val="10"/>
      <color rgb="FF1F4E78"/>
      <name val="Calibri"/>
    </font>
    <font>
      <sz val="10"/>
      <color rgb="FF595959"/>
      <name val="Calibri"/>
    </font>
    <font>
      <b/>
      <sz val="12"/>
      <color rgb="FF1F4E78"/>
      <name val="Calibri"/>
    </font>
    <font>
      <i/>
      <sz val="9"/>
      <color rgb="FF666666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49" fontId="3" fillId="4" borderId="0" xfId="0" applyNumberFormat="1" applyFont="1" applyFill="1" applyAlignment="1">
      <alignment horizontal="center" vertical="center"/>
    </xf>
    <xf numFmtId="10" fontId="6" fillId="4" borderId="0" xfId="0" applyNumberFormat="1" applyFont="1" applyFill="1" applyAlignment="1">
      <alignment horizontal="right" vertical="center"/>
    </xf>
    <xf numFmtId="164" fontId="6" fillId="4" borderId="0" xfId="0" applyNumberFormat="1" applyFont="1" applyFill="1" applyAlignment="1">
      <alignment horizontal="right" vertical="center"/>
    </xf>
    <xf numFmtId="9" fontId="7" fillId="0" borderId="0" xfId="0" applyNumberFormat="1" applyFont="1" applyAlignment="1">
      <alignment horizontal="left" vertical="center" wrapText="1"/>
    </xf>
    <xf numFmtId="0" fontId="8" fillId="5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65" fontId="11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vertical="center"/>
    </xf>
    <xf numFmtId="165" fontId="11" fillId="0" borderId="1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</cellXfs>
  <cellStyles count="1">
    <cellStyle name="Normal" xfId="0" builtinId="0"/>
  </cellStyles>
  <dxfs count="7">
    <dxf>
      <font>
        <sz val="9"/>
        <color rgb="FF1F4E78"/>
        <name val="Consolas"/>
      </font>
      <numFmt numFmtId="13" formatCode="0%"/>
      <alignment horizontal="left" vertical="center" wrapTex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164" formatCode="0.0%;\-0.0%;\-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14" formatCode="0.00%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scheme val="none"/>
      </font>
      <fill>
        <patternFill patternType="solid">
          <fgColor indexed="64"/>
          <bgColor rgb="FF1F3864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gain-my.sharepoint.com/personal/lschulte-vennbur_gainhealth_org/Documents/Documents/BMGF%20Grant/GF%20grant%20-%202026-28/Premix%20Taxes%20and%20Tariff%20Index/Analysis%20+%20viz/Copy%20for%20adjust_PTTI_Master_v1.5.56_customs.xlsx" TargetMode="External"/><Relationship Id="rId1" Type="http://schemas.openxmlformats.org/officeDocument/2006/relationships/externalLinkPath" Target="Copy%20for%20adjust_PTTI_Master_v1.5.56_custo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 Measure detail (2)"/>
      <sheetName val="Cover"/>
      <sheetName val="1. Country master"/>
      <sheetName val="2. Measure detail"/>
      <sheetName val="3. Extended indicators"/>
      <sheetName val="4. HS code reference"/>
      <sheetName val="5. Source citation log"/>
      <sheetName val="6. QA log"/>
      <sheetName val="7. Methodology summary"/>
      <sheetName val="8. Tax rate summary"/>
      <sheetName val="9. Tax rate visualization"/>
    </sheetNames>
    <sheetDataSet>
      <sheetData sheetId="0">
        <row r="2">
          <cell r="B2" t="str">
            <v>Afghanistan</v>
          </cell>
          <cell r="C2" t="str">
            <v>AFG</v>
          </cell>
          <cell r="G2" t="str">
            <v>2106.90.99</v>
          </cell>
          <cell r="M2">
            <v>0.16</v>
          </cell>
        </row>
        <row r="5">
          <cell r="R5">
            <v>0.29599999999999999</v>
          </cell>
        </row>
        <row r="7">
          <cell r="B7" t="str">
            <v>Angola</v>
          </cell>
          <cell r="C7" t="str">
            <v>AGO</v>
          </cell>
          <cell r="G7" t="str">
            <v>2106.90.90</v>
          </cell>
          <cell r="M7">
            <v>0.3</v>
          </cell>
        </row>
        <row r="11">
          <cell r="R11">
            <v>0.50480000000000003</v>
          </cell>
        </row>
        <row r="13">
          <cell r="B13" t="str">
            <v>Bangladesh</v>
          </cell>
          <cell r="C13" t="str">
            <v>BGD</v>
          </cell>
          <cell r="G13" t="str">
            <v>2106.90.90</v>
          </cell>
          <cell r="M13">
            <v>0.25</v>
          </cell>
        </row>
        <row r="19">
          <cell r="R19">
            <v>0.86519999999999997</v>
          </cell>
        </row>
        <row r="21">
          <cell r="B21" t="str">
            <v>Benin</v>
          </cell>
          <cell r="C21" t="str">
            <v>BEN</v>
          </cell>
          <cell r="G21" t="str">
            <v>2106.90.99.00</v>
          </cell>
          <cell r="M21">
            <v>0.2</v>
          </cell>
        </row>
        <row r="30">
          <cell r="R30">
            <v>0.45143933000000003</v>
          </cell>
        </row>
        <row r="32">
          <cell r="B32" t="str">
            <v>Botswana</v>
          </cell>
          <cell r="C32" t="str">
            <v>BWA</v>
          </cell>
          <cell r="G32" t="str">
            <v>2106.90.50</v>
          </cell>
          <cell r="M32">
            <v>0.1</v>
          </cell>
        </row>
        <row r="35">
          <cell r="R35">
            <v>0.24260000000000001</v>
          </cell>
        </row>
        <row r="37">
          <cell r="B37" t="str">
            <v>Burkina Faso</v>
          </cell>
          <cell r="C37" t="str">
            <v>BFA</v>
          </cell>
          <cell r="G37" t="str">
            <v>2106.90.99</v>
          </cell>
          <cell r="M37">
            <v>0.2</v>
          </cell>
        </row>
        <row r="42">
          <cell r="R42">
            <v>0.44313999999999998</v>
          </cell>
        </row>
        <row r="44">
          <cell r="B44" t="str">
            <v>Burundi</v>
          </cell>
          <cell r="C44" t="str">
            <v>BDI</v>
          </cell>
          <cell r="G44" t="str">
            <v>2106.90.40</v>
          </cell>
          <cell r="M44">
            <v>0</v>
          </cell>
        </row>
        <row r="53">
          <cell r="R53">
            <v>0.25964999999999999</v>
          </cell>
        </row>
        <row r="55">
          <cell r="B55" t="str">
            <v>Cabo Verde</v>
          </cell>
          <cell r="C55" t="str">
            <v>CPV</v>
          </cell>
          <cell r="G55" t="str">
            <v>2106.90.90.90</v>
          </cell>
          <cell r="M55">
            <v>0.3</v>
          </cell>
        </row>
        <row r="61">
          <cell r="R61">
            <v>0.50080749999999996</v>
          </cell>
        </row>
        <row r="63">
          <cell r="B63" t="str">
            <v>Cambodia</v>
          </cell>
          <cell r="C63" t="str">
            <v>KHM</v>
          </cell>
          <cell r="G63" t="str">
            <v>2106.90.73</v>
          </cell>
          <cell r="M63">
            <v>7.0000000000000007E-2</v>
          </cell>
        </row>
        <row r="66">
          <cell r="R66">
            <v>0.17699999999999999</v>
          </cell>
        </row>
        <row r="68">
          <cell r="B68" t="str">
            <v>Cameroon</v>
          </cell>
          <cell r="C68" t="str">
            <v>CMR</v>
          </cell>
          <cell r="G68" t="str">
            <v>2106.90.90</v>
          </cell>
          <cell r="M68">
            <v>0.3</v>
          </cell>
        </row>
        <row r="74">
          <cell r="R74">
            <v>0.56725000000000003</v>
          </cell>
        </row>
        <row r="76">
          <cell r="B76" t="str">
            <v>Canada</v>
          </cell>
          <cell r="C76" t="str">
            <v>CAN</v>
          </cell>
          <cell r="G76" t="str">
            <v>2106.90.99</v>
          </cell>
          <cell r="M76">
            <v>0.105</v>
          </cell>
        </row>
        <row r="79">
          <cell r="R79">
            <v>0.14422499999999999</v>
          </cell>
        </row>
        <row r="81">
          <cell r="B81" t="str">
            <v>Chad</v>
          </cell>
          <cell r="C81" t="str">
            <v>TCD</v>
          </cell>
          <cell r="G81" t="str">
            <v>2106.90.90</v>
          </cell>
          <cell r="M81">
            <v>0.3</v>
          </cell>
        </row>
        <row r="89">
          <cell r="R89">
            <v>0.61050000000000004</v>
          </cell>
        </row>
        <row r="91">
          <cell r="B91" t="str">
            <v>Chile</v>
          </cell>
          <cell r="C91" t="str">
            <v>CHL</v>
          </cell>
          <cell r="G91" t="str">
            <v>2106.9000</v>
          </cell>
          <cell r="M91">
            <v>0.06</v>
          </cell>
        </row>
        <row r="94">
          <cell r="R94">
            <v>0.26140000000000002</v>
          </cell>
        </row>
        <row r="96">
          <cell r="B96" t="str">
            <v>Comoros</v>
          </cell>
          <cell r="C96" t="str">
            <v>COM</v>
          </cell>
          <cell r="G96" t="str">
            <v>2106.90.99</v>
          </cell>
          <cell r="M96">
            <v>0.1</v>
          </cell>
        </row>
        <row r="99">
          <cell r="R99">
            <v>0.22</v>
          </cell>
        </row>
        <row r="101">
          <cell r="B101" t="str">
            <v>Congo (Republic of)</v>
          </cell>
          <cell r="C101" t="str">
            <v>COG</v>
          </cell>
          <cell r="G101" t="str">
            <v>2106.90.90</v>
          </cell>
          <cell r="M101">
            <v>0.3</v>
          </cell>
        </row>
        <row r="107">
          <cell r="R107">
            <v>0.56456300000000004</v>
          </cell>
        </row>
        <row r="109">
          <cell r="B109" t="str">
            <v>Côte d'Ivoire</v>
          </cell>
          <cell r="C109" t="str">
            <v>CIV</v>
          </cell>
          <cell r="G109" t="str">
            <v>2106.90.99.00</v>
          </cell>
          <cell r="M109">
            <v>0.2</v>
          </cell>
        </row>
        <row r="115">
          <cell r="R115">
            <v>0.44550000000000001</v>
          </cell>
        </row>
        <row r="117">
          <cell r="B117" t="str">
            <v>Djibouti</v>
          </cell>
          <cell r="C117" t="str">
            <v>DJI</v>
          </cell>
          <cell r="G117" t="str">
            <v>2106.90.99</v>
          </cell>
          <cell r="M117" t="str">
            <v>Not assessed</v>
          </cell>
        </row>
        <row r="120">
          <cell r="R120">
            <v>0</v>
          </cell>
        </row>
        <row r="122">
          <cell r="B122" t="str">
            <v>Eritrea</v>
          </cell>
          <cell r="C122" t="str">
            <v>ERI</v>
          </cell>
          <cell r="G122" t="str">
            <v>2106.90.99</v>
          </cell>
          <cell r="M122" t="str">
            <v>Unknown</v>
          </cell>
        </row>
        <row r="125">
          <cell r="R125">
            <v>0</v>
          </cell>
        </row>
        <row r="127">
          <cell r="B127" t="str">
            <v>Eswatini</v>
          </cell>
          <cell r="C127" t="str">
            <v>SWZ</v>
          </cell>
          <cell r="G127" t="str">
            <v>2106.90.50</v>
          </cell>
          <cell r="M127">
            <v>0.1</v>
          </cell>
        </row>
        <row r="130">
          <cell r="R130">
            <v>0.23849999999999999</v>
          </cell>
        </row>
        <row r="132">
          <cell r="B132" t="str">
            <v>Ethiopia</v>
          </cell>
          <cell r="C132" t="str">
            <v>ETH</v>
          </cell>
          <cell r="G132" t="str">
            <v>2106.90.70</v>
          </cell>
          <cell r="M132">
            <v>0.05</v>
          </cell>
        </row>
        <row r="138">
          <cell r="R138">
            <v>0.185</v>
          </cell>
        </row>
        <row r="140">
          <cell r="B140" t="str">
            <v>Gambia</v>
          </cell>
          <cell r="C140" t="str">
            <v>GMB</v>
          </cell>
          <cell r="G140" t="str">
            <v>2106.90.99.00</v>
          </cell>
          <cell r="M140">
            <v>0.2</v>
          </cell>
        </row>
        <row r="145">
          <cell r="R145">
            <v>0.40749999999999997</v>
          </cell>
        </row>
        <row r="147">
          <cell r="B147" t="str">
            <v>Ghana</v>
          </cell>
          <cell r="C147" t="str">
            <v>GHA</v>
          </cell>
          <cell r="G147" t="str">
            <v>2106.90.99.00</v>
          </cell>
          <cell r="M147">
            <v>0.2</v>
          </cell>
        </row>
        <row r="158">
          <cell r="R158">
            <v>0.48199999999999998</v>
          </cell>
        </row>
        <row r="160">
          <cell r="B160" t="str">
            <v>Guinea</v>
          </cell>
          <cell r="C160" t="str">
            <v>GIN</v>
          </cell>
          <cell r="G160" t="str">
            <v>2106.90.99.00</v>
          </cell>
          <cell r="M160">
            <v>0.2</v>
          </cell>
        </row>
        <row r="166">
          <cell r="R166">
            <v>0.44350000000000001</v>
          </cell>
        </row>
        <row r="168">
          <cell r="B168" t="str">
            <v>Guinea-Bissau</v>
          </cell>
          <cell r="C168" t="str">
            <v>GNB</v>
          </cell>
          <cell r="G168" t="str">
            <v>2106.90.99.00</v>
          </cell>
          <cell r="M168">
            <v>0.2</v>
          </cell>
        </row>
        <row r="174">
          <cell r="R174">
            <v>0.50536999999999999</v>
          </cell>
        </row>
        <row r="176">
          <cell r="B176" t="str">
            <v>India</v>
          </cell>
          <cell r="C176" t="str">
            <v>IND</v>
          </cell>
          <cell r="G176" t="str">
            <v>2106.90.99</v>
          </cell>
          <cell r="M176">
            <v>0.5</v>
          </cell>
        </row>
        <row r="181">
          <cell r="R181">
            <v>0.62749999999999995</v>
          </cell>
        </row>
        <row r="183">
          <cell r="B183" t="str">
            <v>Indonesia</v>
          </cell>
          <cell r="C183" t="str">
            <v>IDN</v>
          </cell>
          <cell r="G183" t="str">
            <v>2106.90.73</v>
          </cell>
          <cell r="M183">
            <v>0.05</v>
          </cell>
        </row>
        <row r="187">
          <cell r="R187">
            <v>0.19175</v>
          </cell>
        </row>
        <row r="189">
          <cell r="B189" t="str">
            <v>Iran</v>
          </cell>
          <cell r="C189" t="str">
            <v>IRN</v>
          </cell>
          <cell r="G189" t="str">
            <v>2106.90.99</v>
          </cell>
          <cell r="M189">
            <v>0.26</v>
          </cell>
        </row>
        <row r="192">
          <cell r="R192">
            <v>0.38600000000000001</v>
          </cell>
        </row>
        <row r="194">
          <cell r="B194" t="str">
            <v>Jordan</v>
          </cell>
          <cell r="C194" t="str">
            <v>JOR</v>
          </cell>
          <cell r="G194" t="str">
            <v>2106.90.99</v>
          </cell>
          <cell r="M194">
            <v>0.2</v>
          </cell>
        </row>
        <row r="198">
          <cell r="R198">
            <v>0.40680959999999999</v>
          </cell>
        </row>
        <row r="200">
          <cell r="B200" t="str">
            <v>Kazakhstan</v>
          </cell>
          <cell r="C200" t="str">
            <v>KAZ</v>
          </cell>
          <cell r="G200" t="str">
            <v>2106.90.980.3</v>
          </cell>
          <cell r="M200">
            <v>0.05</v>
          </cell>
        </row>
        <row r="203">
          <cell r="R203">
            <v>0.218055</v>
          </cell>
        </row>
        <row r="205">
          <cell r="B205" t="str">
            <v>Kenya</v>
          </cell>
          <cell r="C205" t="str">
            <v>KEN</v>
          </cell>
          <cell r="G205" t="str">
            <v>2106.90.40</v>
          </cell>
          <cell r="M205">
            <v>0</v>
          </cell>
        </row>
        <row r="210">
          <cell r="R210">
            <v>0.2122</v>
          </cell>
        </row>
        <row r="212">
          <cell r="B212" t="str">
            <v>Kyrgyzstan</v>
          </cell>
          <cell r="C212" t="str">
            <v>KGZ</v>
          </cell>
          <cell r="G212" t="str">
            <v>2106.90.980.3</v>
          </cell>
          <cell r="M212">
            <v>0.05</v>
          </cell>
        </row>
        <row r="215">
          <cell r="R215">
            <v>0.17885999999999999</v>
          </cell>
        </row>
        <row r="217">
          <cell r="B217" t="str">
            <v>Lesotho</v>
          </cell>
          <cell r="C217" t="str">
            <v>LSO</v>
          </cell>
          <cell r="G217" t="str">
            <v>2106.90.50</v>
          </cell>
          <cell r="M217">
            <v>0.1</v>
          </cell>
        </row>
        <row r="220">
          <cell r="R220">
            <v>0.23849999999999999</v>
          </cell>
        </row>
        <row r="222">
          <cell r="B222" t="str">
            <v>Liberia</v>
          </cell>
          <cell r="C222" t="str">
            <v>LBR</v>
          </cell>
          <cell r="G222" t="str">
            <v>2106.90.99.00</v>
          </cell>
          <cell r="M222">
            <v>0.15</v>
          </cell>
        </row>
        <row r="226">
          <cell r="R226">
            <v>0.31950000000000001</v>
          </cell>
        </row>
        <row r="228">
          <cell r="B228" t="str">
            <v>Malawi</v>
          </cell>
          <cell r="C228" t="str">
            <v>MWI</v>
          </cell>
          <cell r="G228" t="str">
            <v>2106.90.99</v>
          </cell>
          <cell r="M228">
            <v>0.25</v>
          </cell>
        </row>
        <row r="233">
          <cell r="R233">
            <v>0.49875000000000003</v>
          </cell>
        </row>
        <row r="235">
          <cell r="B235" t="str">
            <v>Mali</v>
          </cell>
          <cell r="C235" t="str">
            <v>MLI</v>
          </cell>
          <cell r="G235" t="str">
            <v>2106.90.99.00</v>
          </cell>
          <cell r="M235">
            <v>0.2</v>
          </cell>
        </row>
        <row r="240">
          <cell r="R240">
            <v>0.44313999999999998</v>
          </cell>
        </row>
        <row r="242">
          <cell r="B242" t="str">
            <v>Mauritania</v>
          </cell>
          <cell r="C242" t="str">
            <v>MRT</v>
          </cell>
          <cell r="G242" t="str">
            <v>2106.90.00.60</v>
          </cell>
          <cell r="M242">
            <v>0.2</v>
          </cell>
        </row>
        <row r="249">
          <cell r="R249">
            <v>0.40802250000000001</v>
          </cell>
        </row>
        <row r="251">
          <cell r="B251" t="str">
            <v>Mauritius</v>
          </cell>
          <cell r="C251" t="str">
            <v>MUS</v>
          </cell>
          <cell r="G251" t="str">
            <v>2106.90.90</v>
          </cell>
          <cell r="M251">
            <v>0</v>
          </cell>
        </row>
        <row r="254">
          <cell r="R254">
            <v>0.15</v>
          </cell>
        </row>
        <row r="256">
          <cell r="B256" t="str">
            <v>Mongolia</v>
          </cell>
          <cell r="C256" t="str">
            <v>MNG</v>
          </cell>
          <cell r="G256" t="str">
            <v>2106.90.99</v>
          </cell>
          <cell r="M256">
            <v>0.05</v>
          </cell>
        </row>
        <row r="259">
          <cell r="R259">
            <v>0.155</v>
          </cell>
        </row>
        <row r="261">
          <cell r="B261" t="str">
            <v>Morocco</v>
          </cell>
          <cell r="C261" t="str">
            <v>MAR</v>
          </cell>
          <cell r="G261" t="str">
            <v>2106.90.90.50</v>
          </cell>
          <cell r="M261">
            <v>0.1</v>
          </cell>
        </row>
        <row r="265">
          <cell r="R265">
            <v>0.32300000000000001</v>
          </cell>
        </row>
        <row r="267">
          <cell r="B267" t="str">
            <v>Mozambique</v>
          </cell>
          <cell r="C267" t="str">
            <v>MOZ</v>
          </cell>
          <cell r="G267" t="str">
            <v>2106.90.20</v>
          </cell>
          <cell r="M267">
            <v>0</v>
          </cell>
        </row>
        <row r="270">
          <cell r="R270">
            <v>0</v>
          </cell>
        </row>
        <row r="272">
          <cell r="B272" t="str">
            <v>Myanmar</v>
          </cell>
          <cell r="C272" t="str">
            <v>MMR</v>
          </cell>
          <cell r="G272" t="str">
            <v>2106.90.73</v>
          </cell>
          <cell r="M272">
            <v>0.15</v>
          </cell>
        </row>
        <row r="276">
          <cell r="R276">
            <v>0.22750000000000001</v>
          </cell>
        </row>
        <row r="278">
          <cell r="B278" t="str">
            <v>Nepal</v>
          </cell>
          <cell r="C278" t="str">
            <v>NPL</v>
          </cell>
          <cell r="G278" t="str">
            <v>2106.90.99</v>
          </cell>
          <cell r="M278">
            <v>0.3</v>
          </cell>
        </row>
        <row r="282">
          <cell r="R282">
            <v>0.46899999999999997</v>
          </cell>
        </row>
        <row r="284">
          <cell r="B284" t="str">
            <v>Niger</v>
          </cell>
          <cell r="C284" t="str">
            <v>NER</v>
          </cell>
          <cell r="G284" t="str">
            <v>2106.90.99.00</v>
          </cell>
          <cell r="M284">
            <v>0.2</v>
          </cell>
        </row>
        <row r="289">
          <cell r="R289">
            <v>0.45537</v>
          </cell>
        </row>
        <row r="291">
          <cell r="B291" t="str">
            <v>Nigeria</v>
          </cell>
          <cell r="C291" t="str">
            <v>NGA</v>
          </cell>
          <cell r="G291" t="str">
            <v>2106.90.99.00</v>
          </cell>
          <cell r="M291">
            <v>0.2</v>
          </cell>
        </row>
        <row r="298">
          <cell r="R298">
            <v>0.32547500000000001</v>
          </cell>
        </row>
        <row r="300">
          <cell r="B300" t="str">
            <v>Pakistan</v>
          </cell>
          <cell r="C300" t="str">
            <v>PAK</v>
          </cell>
          <cell r="G300" t="str">
            <v>2106.90.90</v>
          </cell>
          <cell r="M300">
            <v>0</v>
          </cell>
        </row>
        <row r="306">
          <cell r="R306">
            <v>0.24490000000000001</v>
          </cell>
        </row>
        <row r="308">
          <cell r="B308" t="str">
            <v>Palestine</v>
          </cell>
          <cell r="C308" t="str">
            <v>PSE</v>
          </cell>
          <cell r="G308" t="str">
            <v>2106.90.99</v>
          </cell>
          <cell r="M308">
            <v>0.04</v>
          </cell>
        </row>
        <row r="311">
          <cell r="R311">
            <v>0.2064</v>
          </cell>
        </row>
        <row r="313">
          <cell r="B313" t="str">
            <v>Philippines</v>
          </cell>
          <cell r="C313" t="str">
            <v>PHL</v>
          </cell>
          <cell r="G313" t="str">
            <v>2106.90.73</v>
          </cell>
          <cell r="M313">
            <v>0.01</v>
          </cell>
        </row>
        <row r="316">
          <cell r="R316">
            <v>0.13120000000000001</v>
          </cell>
        </row>
        <row r="318">
          <cell r="B318" t="str">
            <v>Rwanda</v>
          </cell>
          <cell r="C318" t="str">
            <v>RWA</v>
          </cell>
          <cell r="G318" t="str">
            <v>2106.90.40</v>
          </cell>
          <cell r="M318">
            <v>0</v>
          </cell>
        </row>
        <row r="325">
          <cell r="R325">
            <v>0.2488021</v>
          </cell>
        </row>
        <row r="327">
          <cell r="B327" t="str">
            <v>Senegal</v>
          </cell>
          <cell r="C327" t="str">
            <v>SEN</v>
          </cell>
          <cell r="G327" t="str">
            <v>2106.90.99.00</v>
          </cell>
          <cell r="M327">
            <v>0.2</v>
          </cell>
        </row>
        <row r="334">
          <cell r="R334">
            <v>0.44785999999999998</v>
          </cell>
        </row>
        <row r="336">
          <cell r="B336" t="str">
            <v>Sierra Leone</v>
          </cell>
          <cell r="C336" t="str">
            <v>SLE</v>
          </cell>
          <cell r="G336" t="str">
            <v>2106.90.99</v>
          </cell>
          <cell r="M336">
            <v>0.2</v>
          </cell>
        </row>
        <row r="340">
          <cell r="R340">
            <v>0.38575150000000002</v>
          </cell>
        </row>
        <row r="342">
          <cell r="B342" t="str">
            <v>Somalia</v>
          </cell>
          <cell r="C342" t="str">
            <v>SOM</v>
          </cell>
          <cell r="G342" t="str">
            <v>2106.90.92</v>
          </cell>
          <cell r="M342">
            <v>0.05</v>
          </cell>
        </row>
        <row r="345">
          <cell r="R345">
            <v>0.05</v>
          </cell>
        </row>
        <row r="347">
          <cell r="B347" t="str">
            <v>South Africa</v>
          </cell>
          <cell r="C347" t="str">
            <v>ZAF</v>
          </cell>
          <cell r="G347" t="str">
            <v>2106.90.50</v>
          </cell>
          <cell r="M347">
            <v>0.1</v>
          </cell>
        </row>
        <row r="350">
          <cell r="R350">
            <v>0.252</v>
          </cell>
        </row>
        <row r="352">
          <cell r="B352" t="str">
            <v>Sri Lanka</v>
          </cell>
          <cell r="C352" t="str">
            <v>LKA</v>
          </cell>
          <cell r="G352" t="str">
            <v>2106.90.99</v>
          </cell>
          <cell r="M352">
            <v>0.2</v>
          </cell>
        </row>
        <row r="357">
          <cell r="R357">
            <v>0.94850000000000001</v>
          </cell>
        </row>
        <row r="359">
          <cell r="B359" t="str">
            <v>Sudan</v>
          </cell>
          <cell r="C359" t="str">
            <v>SDN</v>
          </cell>
          <cell r="G359" t="str">
            <v>2106.90.60</v>
          </cell>
          <cell r="M359">
            <v>0.25</v>
          </cell>
        </row>
        <row r="363">
          <cell r="R363">
            <v>0.58750000000000002</v>
          </cell>
        </row>
        <row r="365">
          <cell r="B365" t="str">
            <v>Tajikistan</v>
          </cell>
          <cell r="C365" t="str">
            <v>TJK</v>
          </cell>
          <cell r="G365" t="str">
            <v>2106.90.99</v>
          </cell>
          <cell r="M365">
            <v>0.15</v>
          </cell>
        </row>
        <row r="368">
          <cell r="R368">
            <v>0.31145</v>
          </cell>
        </row>
        <row r="370">
          <cell r="B370" t="str">
            <v>Tanzania</v>
          </cell>
          <cell r="C370" t="str">
            <v>TZA</v>
          </cell>
          <cell r="G370" t="str">
            <v>2106.90.40</v>
          </cell>
          <cell r="M370">
            <v>0</v>
          </cell>
        </row>
        <row r="376">
          <cell r="R376">
            <v>0.21421999999999999</v>
          </cell>
        </row>
        <row r="378">
          <cell r="B378" t="str">
            <v>Togo</v>
          </cell>
          <cell r="C378" t="str">
            <v>TGO</v>
          </cell>
          <cell r="G378" t="str">
            <v>2106.90.99.00</v>
          </cell>
          <cell r="M378">
            <v>0.2</v>
          </cell>
        </row>
        <row r="391">
          <cell r="R391">
            <v>0.4745123</v>
          </cell>
        </row>
        <row r="393">
          <cell r="B393" t="str">
            <v>Turkmenistan</v>
          </cell>
          <cell r="C393" t="str">
            <v>TKM</v>
          </cell>
          <cell r="G393" t="str">
            <v>2106.90.980.3</v>
          </cell>
          <cell r="M393">
            <v>0</v>
          </cell>
        </row>
        <row r="397">
          <cell r="R397">
            <v>2E-3</v>
          </cell>
        </row>
        <row r="399">
          <cell r="B399" t="str">
            <v>Uganda</v>
          </cell>
          <cell r="C399" t="str">
            <v>UGA</v>
          </cell>
          <cell r="G399" t="str">
            <v>2106.90.40</v>
          </cell>
          <cell r="M399">
            <v>0</v>
          </cell>
        </row>
        <row r="405">
          <cell r="R405">
            <v>0.26500000000000001</v>
          </cell>
        </row>
        <row r="407">
          <cell r="B407" t="str">
            <v>United Kingdom</v>
          </cell>
          <cell r="C407" t="str">
            <v>GBR</v>
          </cell>
          <cell r="G407" t="str">
            <v>2106.90.92.85</v>
          </cell>
          <cell r="M407">
            <v>0.12</v>
          </cell>
        </row>
        <row r="410">
          <cell r="R410">
            <v>0.34399999999999997</v>
          </cell>
        </row>
        <row r="411">
          <cell r="B411" t="str">
            <v>United States of America</v>
          </cell>
          <cell r="C411" t="str">
            <v>USA</v>
          </cell>
          <cell r="G411" t="str">
            <v>2106.90.98</v>
          </cell>
          <cell r="M411">
            <v>6.4000000000000001E-2</v>
          </cell>
        </row>
        <row r="416">
          <cell r="R416">
            <v>5.9376499999999999E-2</v>
          </cell>
        </row>
        <row r="418">
          <cell r="B418" t="str">
            <v>Uzbekistan</v>
          </cell>
          <cell r="C418" t="str">
            <v>UZB</v>
          </cell>
          <cell r="G418" t="str">
            <v>2106.90.980.6</v>
          </cell>
          <cell r="M418">
            <v>0</v>
          </cell>
        </row>
        <row r="421">
          <cell r="R421">
            <v>0.1207</v>
          </cell>
        </row>
        <row r="423">
          <cell r="B423" t="str">
            <v>Viet Nam</v>
          </cell>
          <cell r="C423" t="str">
            <v>VNM</v>
          </cell>
          <cell r="G423" t="str">
            <v>2106.90.73</v>
          </cell>
          <cell r="M423">
            <v>0.15</v>
          </cell>
        </row>
        <row r="426">
          <cell r="R426">
            <v>0.24199999999999999</v>
          </cell>
        </row>
        <row r="428">
          <cell r="B428" t="str">
            <v>Yemen</v>
          </cell>
          <cell r="C428" t="str">
            <v>YEM</v>
          </cell>
          <cell r="G428" t="str">
            <v>2106.90.99</v>
          </cell>
          <cell r="M428">
            <v>0.1</v>
          </cell>
        </row>
        <row r="431">
          <cell r="R431">
            <v>0.155</v>
          </cell>
        </row>
        <row r="433">
          <cell r="B433" t="str">
            <v>Zambia</v>
          </cell>
          <cell r="C433" t="str">
            <v>ZMB</v>
          </cell>
          <cell r="G433" t="str">
            <v>2106.90.90</v>
          </cell>
          <cell r="M433">
            <v>0.25</v>
          </cell>
        </row>
        <row r="436">
          <cell r="R436">
            <v>0.45</v>
          </cell>
        </row>
        <row r="438">
          <cell r="B438" t="str">
            <v>Zimbabwe</v>
          </cell>
          <cell r="C438" t="str">
            <v>ZWE</v>
          </cell>
          <cell r="G438" t="str">
            <v>2106.90.90</v>
          </cell>
          <cell r="M438">
            <v>0.1</v>
          </cell>
        </row>
        <row r="441">
          <cell r="R441">
            <v>0.27050000000000002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75FF17-C310-46DD-9199-B6BC4BCA0CB6}" name="TaxRateSummary3" displayName="TaxRateSummary3" ref="A4:F70" totalsRowShown="0" headerRowDxfId="6">
  <autoFilter ref="A4:F70" xr:uid="{0D7B2587-395D-4FDA-9586-41E28D7A6137}"/>
  <tableColumns count="6">
    <tableColumn id="1" xr3:uid="{4FD1E1C7-C382-4A3F-BE60-59F6857D00FD}" name="Country" dataDxfId="5"/>
    <tableColumn id="2" xr3:uid="{AF44735B-28C7-4C85-BA15-1F5ADEEFD43C}" name="ISO-3" dataDxfId="4"/>
    <tableColumn id="3" xr3:uid="{D4B54680-6F21-440F-AF00-E962D98BF9CD}" name="Current HS code" dataDxfId="3"/>
    <tableColumn id="4" xr3:uid="{AFD65F9D-FBF8-42DF-AEA4-99CCB3B1FCAA}" name="Customs duty rate" dataDxfId="2"/>
    <tableColumn id="5" xr3:uid="{C7033957-B7D5-4845-B2BE-BFD8FCEE960F}" name="Effective tax rate" dataDxfId="1"/>
    <tableColumn id="6" xr3:uid="{A8B5101A-700D-486D-B7A0-8D9A513D2B94}" name="Effective tax rate / Customs duty component" dataDxfId="0">
      <calculatedColumnFormula>IF(AND(ISNUMBER(E5),E5&gt;0),REPT("█",ROUND(E5*24,0))&amp;"  "&amp;TEXT(E5,"0.0%"),"Effective rate –")&amp;CHAR(10)&amp;IF(ISNUMBER(D5),IF(D5=0,"0.0%",REPT("▓",ROUND(D5*24,0))&amp;"  "&amp;TEXT(D5,"0.0%")),"Customs duty –")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99C3C-E38D-47C1-BB1A-0C40AA814801}">
  <dimension ref="A1:F78"/>
  <sheetViews>
    <sheetView tabSelected="1" workbookViewId="0">
      <pane ySplit="4" topLeftCell="A5" activePane="bottomLeft" state="frozen"/>
      <selection pane="bottomLeft" sqref="A1:F1"/>
    </sheetView>
  </sheetViews>
  <sheetFormatPr defaultRowHeight="15" x14ac:dyDescent="0.25"/>
  <cols>
    <col min="1" max="1" width="29.5703125" customWidth="1"/>
    <col min="2" max="2" width="11.85546875" customWidth="1"/>
    <col min="3" max="4" width="20" customWidth="1"/>
    <col min="5" max="5" width="21.28515625" customWidth="1"/>
    <col min="6" max="6" width="34.28515625" customWidth="1"/>
  </cols>
  <sheetData>
    <row r="1" spans="1:6" ht="24" x14ac:dyDescent="0.25">
      <c r="A1" s="1" t="s">
        <v>11</v>
      </c>
      <c r="B1" s="1"/>
      <c r="C1" s="1"/>
      <c r="D1" s="1"/>
      <c r="E1" s="1"/>
      <c r="F1" s="1"/>
    </row>
    <row r="2" spans="1:6" x14ac:dyDescent="0.25">
      <c r="A2" s="2" t="s">
        <v>0</v>
      </c>
      <c r="B2" s="2"/>
      <c r="C2" s="2"/>
      <c r="D2" s="2"/>
      <c r="E2" s="2"/>
      <c r="F2" s="2"/>
    </row>
    <row r="3" spans="1:6" ht="8.1" customHeight="1" x14ac:dyDescent="0.25">
      <c r="A3" s="3"/>
      <c r="B3" s="3"/>
      <c r="C3" s="3"/>
      <c r="D3" s="3"/>
      <c r="E3" s="3"/>
    </row>
    <row r="4" spans="1:6" ht="33.950000000000003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</row>
    <row r="5" spans="1:6" ht="32.1" customHeight="1" x14ac:dyDescent="0.25">
      <c r="A5" s="6" t="str">
        <f>'[1]2. Measure detail (2)'!B2</f>
        <v>Afghanistan</v>
      </c>
      <c r="B5" s="7" t="str">
        <f>'[1]2. Measure detail (2)'!C2</f>
        <v>AFG</v>
      </c>
      <c r="C5" s="8" t="str">
        <f>'[1]2. Measure detail (2)'!G2</f>
        <v>2106.90.99</v>
      </c>
      <c r="D5" s="9">
        <f>'[1]2. Measure detail (2)'!M2</f>
        <v>0.16</v>
      </c>
      <c r="E5" s="10">
        <f>'[1]2. Measure detail (2)'!R5</f>
        <v>0.29599999999999999</v>
      </c>
      <c r="F5" s="11" t="str">
        <f t="shared" ref="F5:F68" si="0">IF(AND(ISNUMBER(E5),E5&gt;0),REPT("█",ROUND(E5*24,0))&amp;"  "&amp;TEXT(E5,"0.0%"),"Effective rate –")&amp;CHAR(10)&amp;IF(ISNUMBER(D5),IF(D5=0,"0.0%",REPT("▓",ROUND(D5*24,0))&amp;"  "&amp;TEXT(D5,"0.0%")),"Customs duty –")</f>
        <v>███████  29.6%
▓▓▓▓  16.0%</v>
      </c>
    </row>
    <row r="6" spans="1:6" ht="32.1" customHeight="1" x14ac:dyDescent="0.25">
      <c r="A6" s="6" t="str">
        <f>'[1]2. Measure detail (2)'!B7</f>
        <v>Angola</v>
      </c>
      <c r="B6" s="7" t="str">
        <f>'[1]2. Measure detail (2)'!C7</f>
        <v>AGO</v>
      </c>
      <c r="C6" s="7" t="str">
        <f>'[1]2. Measure detail (2)'!G7</f>
        <v>2106.90.90</v>
      </c>
      <c r="D6" s="9">
        <f>'[1]2. Measure detail (2)'!M7</f>
        <v>0.3</v>
      </c>
      <c r="E6" s="10">
        <f>'[1]2. Measure detail (2)'!R11</f>
        <v>0.50480000000000003</v>
      </c>
      <c r="F6" s="11" t="str">
        <f t="shared" si="0"/>
        <v>████████████  50.5%
▓▓▓▓▓▓▓  30.0%</v>
      </c>
    </row>
    <row r="7" spans="1:6" ht="32.1" customHeight="1" x14ac:dyDescent="0.25">
      <c r="A7" s="6" t="str">
        <f>'[1]2. Measure detail (2)'!B13</f>
        <v>Bangladesh</v>
      </c>
      <c r="B7" s="7" t="str">
        <f>'[1]2. Measure detail (2)'!C13</f>
        <v>BGD</v>
      </c>
      <c r="C7" s="7" t="str">
        <f>'[1]2. Measure detail (2)'!G13</f>
        <v>2106.90.90</v>
      </c>
      <c r="D7" s="9">
        <f>'[1]2. Measure detail (2)'!M13</f>
        <v>0.25</v>
      </c>
      <c r="E7" s="10">
        <f>'[1]2. Measure detail (2)'!R19</f>
        <v>0.86519999999999997</v>
      </c>
      <c r="F7" s="11" t="str">
        <f t="shared" si="0"/>
        <v>█████████████████████  86.5%
▓▓▓▓▓▓  25.0%</v>
      </c>
    </row>
    <row r="8" spans="1:6" ht="32.1" customHeight="1" x14ac:dyDescent="0.25">
      <c r="A8" s="6" t="str">
        <f>'[1]2. Measure detail (2)'!B21</f>
        <v>Benin</v>
      </c>
      <c r="B8" s="7" t="str">
        <f>'[1]2. Measure detail (2)'!C21</f>
        <v>BEN</v>
      </c>
      <c r="C8" s="8" t="str">
        <f>'[1]2. Measure detail (2)'!G21</f>
        <v>2106.90.99.00</v>
      </c>
      <c r="D8" s="9">
        <f>'[1]2. Measure detail (2)'!M21</f>
        <v>0.2</v>
      </c>
      <c r="E8" s="10">
        <f>'[1]2. Measure detail (2)'!R30</f>
        <v>0.45143933000000003</v>
      </c>
      <c r="F8" s="11" t="str">
        <f t="shared" si="0"/>
        <v>███████████  45.1%
▓▓▓▓▓  20.0%</v>
      </c>
    </row>
    <row r="9" spans="1:6" ht="32.1" customHeight="1" x14ac:dyDescent="0.25">
      <c r="A9" s="6" t="str">
        <f>'[1]2. Measure detail (2)'!B32</f>
        <v>Botswana</v>
      </c>
      <c r="B9" s="7" t="str">
        <f>'[1]2. Measure detail (2)'!C32</f>
        <v>BWA</v>
      </c>
      <c r="C9" s="8" t="str">
        <f>'[1]2. Measure detail (2)'!G32</f>
        <v>2106.90.50</v>
      </c>
      <c r="D9" s="9">
        <f>'[1]2. Measure detail (2)'!M32</f>
        <v>0.1</v>
      </c>
      <c r="E9" s="10">
        <f>'[1]2. Measure detail (2)'!R35</f>
        <v>0.24260000000000001</v>
      </c>
      <c r="F9" s="11" t="str">
        <f t="shared" si="0"/>
        <v>██████  24.3%
▓▓  10.0%</v>
      </c>
    </row>
    <row r="10" spans="1:6" ht="32.1" customHeight="1" x14ac:dyDescent="0.25">
      <c r="A10" s="6" t="str">
        <f>'[1]2. Measure detail (2)'!B37</f>
        <v>Burkina Faso</v>
      </c>
      <c r="B10" s="7" t="str">
        <f>'[1]2. Measure detail (2)'!C37</f>
        <v>BFA</v>
      </c>
      <c r="C10" s="7" t="str">
        <f>'[1]2. Measure detail (2)'!G37</f>
        <v>2106.90.99</v>
      </c>
      <c r="D10" s="9">
        <f>'[1]2. Measure detail (2)'!M37</f>
        <v>0.2</v>
      </c>
      <c r="E10" s="10">
        <f>'[1]2. Measure detail (2)'!R42</f>
        <v>0.44313999999999998</v>
      </c>
      <c r="F10" s="11" t="str">
        <f t="shared" si="0"/>
        <v>███████████  44.3%
▓▓▓▓▓  20.0%</v>
      </c>
    </row>
    <row r="11" spans="1:6" ht="32.1" customHeight="1" x14ac:dyDescent="0.25">
      <c r="A11" s="6" t="str">
        <f>'[1]2. Measure detail (2)'!B44</f>
        <v>Burundi</v>
      </c>
      <c r="B11" s="7" t="str">
        <f>'[1]2. Measure detail (2)'!C44</f>
        <v>BDI</v>
      </c>
      <c r="C11" s="8" t="str">
        <f>'[1]2. Measure detail (2)'!G44</f>
        <v>2106.90.40</v>
      </c>
      <c r="D11" s="9">
        <f>'[1]2. Measure detail (2)'!M44</f>
        <v>0</v>
      </c>
      <c r="E11" s="10">
        <f>'[1]2. Measure detail (2)'!R53</f>
        <v>0.25964999999999999</v>
      </c>
      <c r="F11" s="11" t="str">
        <f t="shared" si="0"/>
        <v>██████  26.0%
0.0%</v>
      </c>
    </row>
    <row r="12" spans="1:6" ht="32.1" customHeight="1" x14ac:dyDescent="0.25">
      <c r="A12" s="6" t="str">
        <f>'[1]2. Measure detail (2)'!B55</f>
        <v>Cabo Verde</v>
      </c>
      <c r="B12" s="7" t="str">
        <f>'[1]2. Measure detail (2)'!C55</f>
        <v>CPV</v>
      </c>
      <c r="C12" s="8" t="str">
        <f>'[1]2. Measure detail (2)'!G55</f>
        <v>2106.90.90.90</v>
      </c>
      <c r="D12" s="9">
        <f>'[1]2. Measure detail (2)'!M55</f>
        <v>0.3</v>
      </c>
      <c r="E12" s="10">
        <f>'[1]2. Measure detail (2)'!R61</f>
        <v>0.50080749999999996</v>
      </c>
      <c r="F12" s="11" t="str">
        <f t="shared" si="0"/>
        <v>████████████  50.1%
▓▓▓▓▓▓▓  30.0%</v>
      </c>
    </row>
    <row r="13" spans="1:6" ht="32.1" customHeight="1" x14ac:dyDescent="0.25">
      <c r="A13" s="6" t="str">
        <f>'[1]2. Measure detail (2)'!B63</f>
        <v>Cambodia</v>
      </c>
      <c r="B13" s="7" t="str">
        <f>'[1]2. Measure detail (2)'!C63</f>
        <v>KHM</v>
      </c>
      <c r="C13" s="8" t="str">
        <f>'[1]2. Measure detail (2)'!G63</f>
        <v>2106.90.73</v>
      </c>
      <c r="D13" s="9">
        <f>'[1]2. Measure detail (2)'!M63</f>
        <v>7.0000000000000007E-2</v>
      </c>
      <c r="E13" s="10">
        <f>'[1]2. Measure detail (2)'!R66</f>
        <v>0.17699999999999999</v>
      </c>
      <c r="F13" s="11" t="str">
        <f t="shared" si="0"/>
        <v>████  17.7%
▓▓  7.0%</v>
      </c>
    </row>
    <row r="14" spans="1:6" ht="32.1" customHeight="1" x14ac:dyDescent="0.25">
      <c r="A14" s="6" t="str">
        <f>'[1]2. Measure detail (2)'!B68</f>
        <v>Cameroon</v>
      </c>
      <c r="B14" s="7" t="str">
        <f>'[1]2. Measure detail (2)'!C68</f>
        <v>CMR</v>
      </c>
      <c r="C14" s="8" t="str">
        <f>'[1]2. Measure detail (2)'!G68</f>
        <v>2106.90.90</v>
      </c>
      <c r="D14" s="9">
        <f>'[1]2. Measure detail (2)'!M68</f>
        <v>0.3</v>
      </c>
      <c r="E14" s="10">
        <f>'[1]2. Measure detail (2)'!R74</f>
        <v>0.56725000000000003</v>
      </c>
      <c r="F14" s="11" t="str">
        <f t="shared" si="0"/>
        <v>██████████████  56.7%
▓▓▓▓▓▓▓  30.0%</v>
      </c>
    </row>
    <row r="15" spans="1:6" ht="32.1" customHeight="1" x14ac:dyDescent="0.25">
      <c r="A15" s="6" t="str">
        <f>'[1]2. Measure detail (2)'!B76</f>
        <v>Canada</v>
      </c>
      <c r="B15" s="7" t="str">
        <f>'[1]2. Measure detail (2)'!C76</f>
        <v>CAN</v>
      </c>
      <c r="C15" s="8" t="str">
        <f>'[1]2. Measure detail (2)'!G76</f>
        <v>2106.90.99</v>
      </c>
      <c r="D15" s="9">
        <f>'[1]2. Measure detail (2)'!M76</f>
        <v>0.105</v>
      </c>
      <c r="E15" s="10">
        <f>'[1]2. Measure detail (2)'!R79</f>
        <v>0.14422499999999999</v>
      </c>
      <c r="F15" s="11" t="str">
        <f t="shared" si="0"/>
        <v>███  14.4%
▓▓▓  10.5%</v>
      </c>
    </row>
    <row r="16" spans="1:6" ht="32.1" customHeight="1" x14ac:dyDescent="0.25">
      <c r="A16" s="6" t="str">
        <f>'[1]2. Measure detail (2)'!B81</f>
        <v>Chad</v>
      </c>
      <c r="B16" s="7" t="str">
        <f>'[1]2. Measure detail (2)'!C81</f>
        <v>TCD</v>
      </c>
      <c r="C16" s="8" t="str">
        <f>'[1]2. Measure detail (2)'!G81</f>
        <v>2106.90.90</v>
      </c>
      <c r="D16" s="9">
        <f>'[1]2. Measure detail (2)'!M81</f>
        <v>0.3</v>
      </c>
      <c r="E16" s="10">
        <f>'[1]2. Measure detail (2)'!R89</f>
        <v>0.61050000000000004</v>
      </c>
      <c r="F16" s="11" t="str">
        <f t="shared" si="0"/>
        <v>███████████████  61.1%
▓▓▓▓▓▓▓  30.0%</v>
      </c>
    </row>
    <row r="17" spans="1:6" ht="32.1" customHeight="1" x14ac:dyDescent="0.25">
      <c r="A17" s="6" t="str">
        <f>'[1]2. Measure detail (2)'!B91</f>
        <v>Chile</v>
      </c>
      <c r="B17" s="7" t="str">
        <f>'[1]2. Measure detail (2)'!C91</f>
        <v>CHL</v>
      </c>
      <c r="C17" s="8" t="str">
        <f>'[1]2. Measure detail (2)'!G91</f>
        <v>2106.9000</v>
      </c>
      <c r="D17" s="9">
        <f>'[1]2. Measure detail (2)'!M91</f>
        <v>0.06</v>
      </c>
      <c r="E17" s="10">
        <f>'[1]2. Measure detail (2)'!R94</f>
        <v>0.26140000000000002</v>
      </c>
      <c r="F17" s="11" t="str">
        <f t="shared" si="0"/>
        <v>██████  26.1%
▓  6.0%</v>
      </c>
    </row>
    <row r="18" spans="1:6" ht="32.1" customHeight="1" x14ac:dyDescent="0.25">
      <c r="A18" s="6" t="str">
        <f>'[1]2. Measure detail (2)'!B96</f>
        <v>Comoros</v>
      </c>
      <c r="B18" s="7" t="str">
        <f>'[1]2. Measure detail (2)'!C96</f>
        <v>COM</v>
      </c>
      <c r="C18" s="8" t="str">
        <f>'[1]2. Measure detail (2)'!G96</f>
        <v>2106.90.99</v>
      </c>
      <c r="D18" s="9">
        <f>'[1]2. Measure detail (2)'!M96</f>
        <v>0.1</v>
      </c>
      <c r="E18" s="10">
        <f>'[1]2. Measure detail (2)'!R99</f>
        <v>0.22</v>
      </c>
      <c r="F18" s="11" t="str">
        <f t="shared" si="0"/>
        <v>█████  22.0%
▓▓  10.0%</v>
      </c>
    </row>
    <row r="19" spans="1:6" ht="32.1" customHeight="1" x14ac:dyDescent="0.25">
      <c r="A19" s="6" t="str">
        <f>'[1]2. Measure detail (2)'!B101</f>
        <v>Congo (Republic of)</v>
      </c>
      <c r="B19" s="7" t="str">
        <f>'[1]2. Measure detail (2)'!C101</f>
        <v>COG</v>
      </c>
      <c r="C19" s="8" t="str">
        <f>'[1]2. Measure detail (2)'!G101</f>
        <v>2106.90.90</v>
      </c>
      <c r="D19" s="9">
        <f>'[1]2. Measure detail (2)'!M101</f>
        <v>0.3</v>
      </c>
      <c r="E19" s="10">
        <f>'[1]2. Measure detail (2)'!R107</f>
        <v>0.56456300000000004</v>
      </c>
      <c r="F19" s="11" t="str">
        <f t="shared" si="0"/>
        <v>██████████████  56.5%
▓▓▓▓▓▓▓  30.0%</v>
      </c>
    </row>
    <row r="20" spans="1:6" ht="32.1" customHeight="1" x14ac:dyDescent="0.25">
      <c r="A20" s="6" t="str">
        <f>'[1]2. Measure detail (2)'!B109</f>
        <v>Côte d'Ivoire</v>
      </c>
      <c r="B20" s="7" t="str">
        <f>'[1]2. Measure detail (2)'!C109</f>
        <v>CIV</v>
      </c>
      <c r="C20" s="8" t="str">
        <f>'[1]2. Measure detail (2)'!G109</f>
        <v>2106.90.99.00</v>
      </c>
      <c r="D20" s="9">
        <f>'[1]2. Measure detail (2)'!M109</f>
        <v>0.2</v>
      </c>
      <c r="E20" s="10">
        <f>'[1]2. Measure detail (2)'!R115</f>
        <v>0.44550000000000001</v>
      </c>
      <c r="F20" s="11" t="str">
        <f t="shared" si="0"/>
        <v>███████████  44.6%
▓▓▓▓▓  20.0%</v>
      </c>
    </row>
    <row r="21" spans="1:6" ht="32.1" customHeight="1" x14ac:dyDescent="0.25">
      <c r="A21" s="6" t="str">
        <f>'[1]2. Measure detail (2)'!B117</f>
        <v>Djibouti</v>
      </c>
      <c r="B21" s="7" t="str">
        <f>'[1]2. Measure detail (2)'!C117</f>
        <v>DJI</v>
      </c>
      <c r="C21" s="8" t="str">
        <f>'[1]2. Measure detail (2)'!G117</f>
        <v>2106.90.99</v>
      </c>
      <c r="D21" s="9" t="str">
        <f>'[1]2. Measure detail (2)'!M117</f>
        <v>Not assessed</v>
      </c>
      <c r="E21" s="10">
        <f>'[1]2. Measure detail (2)'!R120</f>
        <v>0</v>
      </c>
      <c r="F21" s="11" t="str">
        <f t="shared" si="0"/>
        <v>Effective rate –
Customs duty –</v>
      </c>
    </row>
    <row r="22" spans="1:6" ht="32.1" customHeight="1" x14ac:dyDescent="0.25">
      <c r="A22" s="6" t="str">
        <f>'[1]2. Measure detail (2)'!B122</f>
        <v>Eritrea</v>
      </c>
      <c r="B22" s="7" t="str">
        <f>'[1]2. Measure detail (2)'!C122</f>
        <v>ERI</v>
      </c>
      <c r="C22" s="8" t="str">
        <f>'[1]2. Measure detail (2)'!G122</f>
        <v>2106.90.99</v>
      </c>
      <c r="D22" s="9" t="str">
        <f>'[1]2. Measure detail (2)'!M122</f>
        <v>Unknown</v>
      </c>
      <c r="E22" s="10">
        <f>'[1]2. Measure detail (2)'!R125</f>
        <v>0</v>
      </c>
      <c r="F22" s="11" t="str">
        <f t="shared" si="0"/>
        <v>Effective rate –
Customs duty –</v>
      </c>
    </row>
    <row r="23" spans="1:6" ht="32.1" customHeight="1" x14ac:dyDescent="0.25">
      <c r="A23" s="6" t="str">
        <f>'[1]2. Measure detail (2)'!B127</f>
        <v>Eswatini</v>
      </c>
      <c r="B23" s="7" t="str">
        <f>'[1]2. Measure detail (2)'!C127</f>
        <v>SWZ</v>
      </c>
      <c r="C23" s="8" t="str">
        <f>'[1]2. Measure detail (2)'!G127</f>
        <v>2106.90.50</v>
      </c>
      <c r="D23" s="9">
        <f>'[1]2. Measure detail (2)'!M127</f>
        <v>0.1</v>
      </c>
      <c r="E23" s="10">
        <f>'[1]2. Measure detail (2)'!R130</f>
        <v>0.23849999999999999</v>
      </c>
      <c r="F23" s="11" t="str">
        <f t="shared" si="0"/>
        <v>██████  23.9%
▓▓  10.0%</v>
      </c>
    </row>
    <row r="24" spans="1:6" ht="32.1" customHeight="1" x14ac:dyDescent="0.25">
      <c r="A24" s="6" t="str">
        <f>'[1]2. Measure detail (2)'!B132</f>
        <v>Ethiopia</v>
      </c>
      <c r="B24" s="7" t="str">
        <f>'[1]2. Measure detail (2)'!C132</f>
        <v>ETH</v>
      </c>
      <c r="C24" s="8" t="str">
        <f>'[1]2. Measure detail (2)'!G132</f>
        <v>2106.90.70</v>
      </c>
      <c r="D24" s="9">
        <f>'[1]2. Measure detail (2)'!M132</f>
        <v>0.05</v>
      </c>
      <c r="E24" s="10">
        <f>'[1]2. Measure detail (2)'!R138</f>
        <v>0.185</v>
      </c>
      <c r="F24" s="11" t="str">
        <f t="shared" si="0"/>
        <v>████  18.5%
▓  5.0%</v>
      </c>
    </row>
    <row r="25" spans="1:6" ht="32.1" customHeight="1" x14ac:dyDescent="0.25">
      <c r="A25" s="6" t="str">
        <f>'[1]2. Measure detail (2)'!B140</f>
        <v>Gambia</v>
      </c>
      <c r="B25" s="7" t="str">
        <f>'[1]2. Measure detail (2)'!C140</f>
        <v>GMB</v>
      </c>
      <c r="C25" s="8" t="str">
        <f>'[1]2. Measure detail (2)'!G140</f>
        <v>2106.90.99.00</v>
      </c>
      <c r="D25" s="9">
        <f>'[1]2. Measure detail (2)'!M140</f>
        <v>0.2</v>
      </c>
      <c r="E25" s="10">
        <f>'[1]2. Measure detail (2)'!R145</f>
        <v>0.40749999999999997</v>
      </c>
      <c r="F25" s="11" t="str">
        <f t="shared" si="0"/>
        <v>██████████  40.8%
▓▓▓▓▓  20.0%</v>
      </c>
    </row>
    <row r="26" spans="1:6" ht="32.1" customHeight="1" x14ac:dyDescent="0.25">
      <c r="A26" s="6" t="str">
        <f>'[1]2. Measure detail (2)'!B147</f>
        <v>Ghana</v>
      </c>
      <c r="B26" s="7" t="str">
        <f>'[1]2. Measure detail (2)'!C147</f>
        <v>GHA</v>
      </c>
      <c r="C26" s="8" t="str">
        <f>'[1]2. Measure detail (2)'!G147</f>
        <v>2106.90.99.00</v>
      </c>
      <c r="D26" s="9">
        <f>'[1]2. Measure detail (2)'!M147</f>
        <v>0.2</v>
      </c>
      <c r="E26" s="10">
        <f>'[1]2. Measure detail (2)'!R158</f>
        <v>0.48199999999999998</v>
      </c>
      <c r="F26" s="11" t="str">
        <f t="shared" si="0"/>
        <v>████████████  48.2%
▓▓▓▓▓  20.0%</v>
      </c>
    </row>
    <row r="27" spans="1:6" ht="32.1" customHeight="1" x14ac:dyDescent="0.25">
      <c r="A27" s="6" t="str">
        <f>'[1]2. Measure detail (2)'!B160</f>
        <v>Guinea</v>
      </c>
      <c r="B27" s="7" t="str">
        <f>'[1]2. Measure detail (2)'!C160</f>
        <v>GIN</v>
      </c>
      <c r="C27" s="8" t="str">
        <f>'[1]2. Measure detail (2)'!G160</f>
        <v>2106.90.99.00</v>
      </c>
      <c r="D27" s="9">
        <f>'[1]2. Measure detail (2)'!M160</f>
        <v>0.2</v>
      </c>
      <c r="E27" s="10">
        <f>'[1]2. Measure detail (2)'!R166</f>
        <v>0.44350000000000001</v>
      </c>
      <c r="F27" s="11" t="str">
        <f t="shared" si="0"/>
        <v>███████████  44.4%
▓▓▓▓▓  20.0%</v>
      </c>
    </row>
    <row r="28" spans="1:6" ht="32.1" customHeight="1" x14ac:dyDescent="0.25">
      <c r="A28" s="6" t="str">
        <f>'[1]2. Measure detail (2)'!B168</f>
        <v>Guinea-Bissau</v>
      </c>
      <c r="B28" s="7" t="str">
        <f>'[1]2. Measure detail (2)'!C168</f>
        <v>GNB</v>
      </c>
      <c r="C28" s="8" t="str">
        <f>'[1]2. Measure detail (2)'!G168</f>
        <v>2106.90.99.00</v>
      </c>
      <c r="D28" s="9">
        <f>'[1]2. Measure detail (2)'!M168</f>
        <v>0.2</v>
      </c>
      <c r="E28" s="10">
        <f>'[1]2. Measure detail (2)'!R174</f>
        <v>0.50536999999999999</v>
      </c>
      <c r="F28" s="11" t="str">
        <f t="shared" si="0"/>
        <v>████████████  50.5%
▓▓▓▓▓  20.0%</v>
      </c>
    </row>
    <row r="29" spans="1:6" ht="32.1" customHeight="1" x14ac:dyDescent="0.25">
      <c r="A29" s="6" t="str">
        <f>'[1]2. Measure detail (2)'!B176</f>
        <v>India</v>
      </c>
      <c r="B29" s="7" t="str">
        <f>'[1]2. Measure detail (2)'!C176</f>
        <v>IND</v>
      </c>
      <c r="C29" s="8" t="str">
        <f>'[1]2. Measure detail (2)'!G176</f>
        <v>2106.90.99</v>
      </c>
      <c r="D29" s="9">
        <f>'[1]2. Measure detail (2)'!M176</f>
        <v>0.5</v>
      </c>
      <c r="E29" s="10">
        <f>'[1]2. Measure detail (2)'!R181</f>
        <v>0.62749999999999995</v>
      </c>
      <c r="F29" s="11" t="str">
        <f t="shared" si="0"/>
        <v>███████████████  62.8%
▓▓▓▓▓▓▓▓▓▓▓▓  50.0%</v>
      </c>
    </row>
    <row r="30" spans="1:6" ht="32.1" customHeight="1" x14ac:dyDescent="0.25">
      <c r="A30" s="6" t="str">
        <f>'[1]2. Measure detail (2)'!B183</f>
        <v>Indonesia</v>
      </c>
      <c r="B30" s="7" t="str">
        <f>'[1]2. Measure detail (2)'!C183</f>
        <v>IDN</v>
      </c>
      <c r="C30" s="8" t="str">
        <f>'[1]2. Measure detail (2)'!G183</f>
        <v>2106.90.73</v>
      </c>
      <c r="D30" s="9">
        <f>'[1]2. Measure detail (2)'!M183</f>
        <v>0.05</v>
      </c>
      <c r="E30" s="10">
        <f>'[1]2. Measure detail (2)'!R187</f>
        <v>0.19175</v>
      </c>
      <c r="F30" s="11" t="str">
        <f t="shared" si="0"/>
        <v>█████  19.2%
▓  5.0%</v>
      </c>
    </row>
    <row r="31" spans="1:6" ht="32.1" customHeight="1" x14ac:dyDescent="0.25">
      <c r="A31" s="6" t="str">
        <f>'[1]2. Measure detail (2)'!B189</f>
        <v>Iran</v>
      </c>
      <c r="B31" s="7" t="str">
        <f>'[1]2. Measure detail (2)'!C189</f>
        <v>IRN</v>
      </c>
      <c r="C31" s="8" t="str">
        <f>'[1]2. Measure detail (2)'!G189</f>
        <v>2106.90.99</v>
      </c>
      <c r="D31" s="9">
        <f>'[1]2. Measure detail (2)'!M189</f>
        <v>0.26</v>
      </c>
      <c r="E31" s="10">
        <f>'[1]2. Measure detail (2)'!R192</f>
        <v>0.38600000000000001</v>
      </c>
      <c r="F31" s="11" t="str">
        <f t="shared" si="0"/>
        <v>█████████  38.6%
▓▓▓▓▓▓  26.0%</v>
      </c>
    </row>
    <row r="32" spans="1:6" ht="32.1" customHeight="1" x14ac:dyDescent="0.25">
      <c r="A32" s="6" t="str">
        <f>'[1]2. Measure detail (2)'!B194</f>
        <v>Jordan</v>
      </c>
      <c r="B32" s="7" t="str">
        <f>'[1]2. Measure detail (2)'!C194</f>
        <v>JOR</v>
      </c>
      <c r="C32" s="8" t="str">
        <f>'[1]2. Measure detail (2)'!G194</f>
        <v>2106.90.99</v>
      </c>
      <c r="D32" s="9">
        <f>'[1]2. Measure detail (2)'!M194</f>
        <v>0.2</v>
      </c>
      <c r="E32" s="10">
        <f>'[1]2. Measure detail (2)'!R198</f>
        <v>0.40680959999999999</v>
      </c>
      <c r="F32" s="11" t="str">
        <f t="shared" si="0"/>
        <v>██████████  40.7%
▓▓▓▓▓  20.0%</v>
      </c>
    </row>
    <row r="33" spans="1:6" ht="32.1" customHeight="1" x14ac:dyDescent="0.25">
      <c r="A33" s="6" t="str">
        <f>'[1]2. Measure detail (2)'!B200</f>
        <v>Kazakhstan</v>
      </c>
      <c r="B33" s="7" t="str">
        <f>'[1]2. Measure detail (2)'!C200</f>
        <v>KAZ</v>
      </c>
      <c r="C33" s="8" t="str">
        <f>'[1]2. Measure detail (2)'!G200</f>
        <v>2106.90.980.3</v>
      </c>
      <c r="D33" s="9">
        <f>'[1]2. Measure detail (2)'!M200</f>
        <v>0.05</v>
      </c>
      <c r="E33" s="10">
        <f>'[1]2. Measure detail (2)'!R203</f>
        <v>0.218055</v>
      </c>
      <c r="F33" s="11" t="str">
        <f t="shared" si="0"/>
        <v>█████  21.8%
▓  5.0%</v>
      </c>
    </row>
    <row r="34" spans="1:6" ht="32.1" customHeight="1" x14ac:dyDescent="0.25">
      <c r="A34" s="6" t="str">
        <f>'[1]2. Measure detail (2)'!B205</f>
        <v>Kenya</v>
      </c>
      <c r="B34" s="7" t="str">
        <f>'[1]2. Measure detail (2)'!C205</f>
        <v>KEN</v>
      </c>
      <c r="C34" s="8" t="str">
        <f>'[1]2. Measure detail (2)'!G205</f>
        <v>2106.90.40</v>
      </c>
      <c r="D34" s="9">
        <f>'[1]2. Measure detail (2)'!M205</f>
        <v>0</v>
      </c>
      <c r="E34" s="10">
        <f>'[1]2. Measure detail (2)'!R210</f>
        <v>0.2122</v>
      </c>
      <c r="F34" s="11" t="str">
        <f t="shared" si="0"/>
        <v>█████  21.2%
0.0%</v>
      </c>
    </row>
    <row r="35" spans="1:6" ht="32.1" customHeight="1" x14ac:dyDescent="0.25">
      <c r="A35" s="6" t="str">
        <f>'[1]2. Measure detail (2)'!B212</f>
        <v>Kyrgyzstan</v>
      </c>
      <c r="B35" s="7" t="str">
        <f>'[1]2. Measure detail (2)'!C212</f>
        <v>KGZ</v>
      </c>
      <c r="C35" s="8" t="str">
        <f>'[1]2. Measure detail (2)'!G212</f>
        <v>2106.90.980.3</v>
      </c>
      <c r="D35" s="9">
        <f>'[1]2. Measure detail (2)'!M212</f>
        <v>0.05</v>
      </c>
      <c r="E35" s="10">
        <f>'[1]2. Measure detail (2)'!R215</f>
        <v>0.17885999999999999</v>
      </c>
      <c r="F35" s="11" t="str">
        <f t="shared" si="0"/>
        <v>████  17.9%
▓  5.0%</v>
      </c>
    </row>
    <row r="36" spans="1:6" ht="32.1" customHeight="1" x14ac:dyDescent="0.25">
      <c r="A36" s="6" t="str">
        <f>'[1]2. Measure detail (2)'!B217</f>
        <v>Lesotho</v>
      </c>
      <c r="B36" s="7" t="str">
        <f>'[1]2. Measure detail (2)'!C217</f>
        <v>LSO</v>
      </c>
      <c r="C36" s="8" t="str">
        <f>'[1]2. Measure detail (2)'!G217</f>
        <v>2106.90.50</v>
      </c>
      <c r="D36" s="9">
        <f>'[1]2. Measure detail (2)'!M217</f>
        <v>0.1</v>
      </c>
      <c r="E36" s="10">
        <f>'[1]2. Measure detail (2)'!R220</f>
        <v>0.23849999999999999</v>
      </c>
      <c r="F36" s="11" t="str">
        <f t="shared" si="0"/>
        <v>██████  23.9%
▓▓  10.0%</v>
      </c>
    </row>
    <row r="37" spans="1:6" ht="32.1" customHeight="1" x14ac:dyDescent="0.25">
      <c r="A37" s="6" t="str">
        <f>'[1]2. Measure detail (2)'!B222</f>
        <v>Liberia</v>
      </c>
      <c r="B37" s="7" t="str">
        <f>'[1]2. Measure detail (2)'!C222</f>
        <v>LBR</v>
      </c>
      <c r="C37" s="8" t="str">
        <f>'[1]2. Measure detail (2)'!G222</f>
        <v>2106.90.99.00</v>
      </c>
      <c r="D37" s="9">
        <f>'[1]2. Measure detail (2)'!M222</f>
        <v>0.15</v>
      </c>
      <c r="E37" s="10">
        <f>'[1]2. Measure detail (2)'!R226</f>
        <v>0.31950000000000001</v>
      </c>
      <c r="F37" s="11" t="str">
        <f t="shared" si="0"/>
        <v>████████  32.0%
▓▓▓▓  15.0%</v>
      </c>
    </row>
    <row r="38" spans="1:6" ht="32.1" customHeight="1" x14ac:dyDescent="0.25">
      <c r="A38" s="6" t="str">
        <f>'[1]2. Measure detail (2)'!B228</f>
        <v>Malawi</v>
      </c>
      <c r="B38" s="7" t="str">
        <f>'[1]2. Measure detail (2)'!C228</f>
        <v>MWI</v>
      </c>
      <c r="C38" s="8" t="str">
        <f>'[1]2. Measure detail (2)'!G228</f>
        <v>2106.90.99</v>
      </c>
      <c r="D38" s="9">
        <f>'[1]2. Measure detail (2)'!M228</f>
        <v>0.25</v>
      </c>
      <c r="E38" s="10">
        <f>'[1]2. Measure detail (2)'!R233</f>
        <v>0.49875000000000003</v>
      </c>
      <c r="F38" s="11" t="str">
        <f t="shared" si="0"/>
        <v>████████████  49.9%
▓▓▓▓▓▓  25.0%</v>
      </c>
    </row>
    <row r="39" spans="1:6" ht="32.1" customHeight="1" x14ac:dyDescent="0.25">
      <c r="A39" s="6" t="str">
        <f>'[1]2. Measure detail (2)'!B235</f>
        <v>Mali</v>
      </c>
      <c r="B39" s="7" t="str">
        <f>'[1]2. Measure detail (2)'!C235</f>
        <v>MLI</v>
      </c>
      <c r="C39" s="8" t="str">
        <f>'[1]2. Measure detail (2)'!G235</f>
        <v>2106.90.99.00</v>
      </c>
      <c r="D39" s="9">
        <f>'[1]2. Measure detail (2)'!M235</f>
        <v>0.2</v>
      </c>
      <c r="E39" s="10">
        <f>'[1]2. Measure detail (2)'!R240</f>
        <v>0.44313999999999998</v>
      </c>
      <c r="F39" s="11" t="str">
        <f t="shared" si="0"/>
        <v>███████████  44.3%
▓▓▓▓▓  20.0%</v>
      </c>
    </row>
    <row r="40" spans="1:6" ht="32.1" customHeight="1" x14ac:dyDescent="0.25">
      <c r="A40" s="6" t="str">
        <f>'[1]2. Measure detail (2)'!B242</f>
        <v>Mauritania</v>
      </c>
      <c r="B40" s="7" t="str">
        <f>'[1]2. Measure detail (2)'!C242</f>
        <v>MRT</v>
      </c>
      <c r="C40" s="8" t="str">
        <f>'[1]2. Measure detail (2)'!G242</f>
        <v>2106.90.00.60</v>
      </c>
      <c r="D40" s="9">
        <f>'[1]2. Measure detail (2)'!M242</f>
        <v>0.2</v>
      </c>
      <c r="E40" s="10">
        <f>'[1]2. Measure detail (2)'!R249</f>
        <v>0.40802250000000001</v>
      </c>
      <c r="F40" s="11" t="str">
        <f t="shared" si="0"/>
        <v>██████████  40.8%
▓▓▓▓▓  20.0%</v>
      </c>
    </row>
    <row r="41" spans="1:6" ht="32.1" customHeight="1" x14ac:dyDescent="0.25">
      <c r="A41" s="6" t="str">
        <f>'[1]2. Measure detail (2)'!B251</f>
        <v>Mauritius</v>
      </c>
      <c r="B41" s="7" t="str">
        <f>'[1]2. Measure detail (2)'!C251</f>
        <v>MUS</v>
      </c>
      <c r="C41" s="8" t="str">
        <f>'[1]2. Measure detail (2)'!G251</f>
        <v>2106.90.90</v>
      </c>
      <c r="D41" s="9">
        <f>'[1]2. Measure detail (2)'!M251</f>
        <v>0</v>
      </c>
      <c r="E41" s="10">
        <f>'[1]2. Measure detail (2)'!R254</f>
        <v>0.15</v>
      </c>
      <c r="F41" s="11" t="str">
        <f t="shared" si="0"/>
        <v>████  15.0%
0.0%</v>
      </c>
    </row>
    <row r="42" spans="1:6" ht="32.1" customHeight="1" x14ac:dyDescent="0.25">
      <c r="A42" s="6" t="str">
        <f>'[1]2. Measure detail (2)'!B256</f>
        <v>Mongolia</v>
      </c>
      <c r="B42" s="7" t="str">
        <f>'[1]2. Measure detail (2)'!C256</f>
        <v>MNG</v>
      </c>
      <c r="C42" s="8" t="str">
        <f>'[1]2. Measure detail (2)'!G256</f>
        <v>2106.90.99</v>
      </c>
      <c r="D42" s="9">
        <f>'[1]2. Measure detail (2)'!M256</f>
        <v>0.05</v>
      </c>
      <c r="E42" s="10">
        <f>'[1]2. Measure detail (2)'!R259</f>
        <v>0.155</v>
      </c>
      <c r="F42" s="11" t="str">
        <f t="shared" si="0"/>
        <v>████  15.5%
▓  5.0%</v>
      </c>
    </row>
    <row r="43" spans="1:6" ht="32.1" customHeight="1" x14ac:dyDescent="0.25">
      <c r="A43" s="6" t="str">
        <f>'[1]2. Measure detail (2)'!B261</f>
        <v>Morocco</v>
      </c>
      <c r="B43" s="7" t="str">
        <f>'[1]2. Measure detail (2)'!C261</f>
        <v>MAR</v>
      </c>
      <c r="C43" s="8" t="str">
        <f>'[1]2. Measure detail (2)'!G261</f>
        <v>2106.90.90.50</v>
      </c>
      <c r="D43" s="9">
        <f>'[1]2. Measure detail (2)'!M261</f>
        <v>0.1</v>
      </c>
      <c r="E43" s="10">
        <f>'[1]2. Measure detail (2)'!R265</f>
        <v>0.32300000000000001</v>
      </c>
      <c r="F43" s="11" t="str">
        <f t="shared" si="0"/>
        <v>████████  32.3%
▓▓  10.0%</v>
      </c>
    </row>
    <row r="44" spans="1:6" ht="32.1" customHeight="1" x14ac:dyDescent="0.25">
      <c r="A44" s="6" t="str">
        <f>'[1]2. Measure detail (2)'!B267</f>
        <v>Mozambique</v>
      </c>
      <c r="B44" s="7" t="str">
        <f>'[1]2. Measure detail (2)'!C267</f>
        <v>MOZ</v>
      </c>
      <c r="C44" s="8" t="str">
        <f>'[1]2. Measure detail (2)'!G267</f>
        <v>2106.90.20</v>
      </c>
      <c r="D44" s="9">
        <f>'[1]2. Measure detail (2)'!M267</f>
        <v>0</v>
      </c>
      <c r="E44" s="10">
        <f>'[1]2. Measure detail (2)'!R270</f>
        <v>0</v>
      </c>
      <c r="F44" s="11" t="str">
        <f t="shared" si="0"/>
        <v>Effective rate –
0.0%</v>
      </c>
    </row>
    <row r="45" spans="1:6" ht="32.1" customHeight="1" x14ac:dyDescent="0.25">
      <c r="A45" s="6" t="str">
        <f>'[1]2. Measure detail (2)'!B272</f>
        <v>Myanmar</v>
      </c>
      <c r="B45" s="7" t="str">
        <f>'[1]2. Measure detail (2)'!C272</f>
        <v>MMR</v>
      </c>
      <c r="C45" s="8" t="str">
        <f>'[1]2. Measure detail (2)'!G272</f>
        <v>2106.90.73</v>
      </c>
      <c r="D45" s="9">
        <f>'[1]2. Measure detail (2)'!M272</f>
        <v>0.15</v>
      </c>
      <c r="E45" s="10">
        <f>'[1]2. Measure detail (2)'!R276</f>
        <v>0.22750000000000001</v>
      </c>
      <c r="F45" s="11" t="str">
        <f t="shared" si="0"/>
        <v>█████  22.8%
▓▓▓▓  15.0%</v>
      </c>
    </row>
    <row r="46" spans="1:6" ht="32.1" customHeight="1" x14ac:dyDescent="0.25">
      <c r="A46" s="6" t="str">
        <f>'[1]2. Measure detail (2)'!B278</f>
        <v>Nepal</v>
      </c>
      <c r="B46" s="7" t="str">
        <f>'[1]2. Measure detail (2)'!C278</f>
        <v>NPL</v>
      </c>
      <c r="C46" s="8" t="str">
        <f>'[1]2. Measure detail (2)'!G278</f>
        <v>2106.90.99</v>
      </c>
      <c r="D46" s="9">
        <f>'[1]2. Measure detail (2)'!M278</f>
        <v>0.3</v>
      </c>
      <c r="E46" s="10">
        <f>'[1]2. Measure detail (2)'!R282</f>
        <v>0.46899999999999997</v>
      </c>
      <c r="F46" s="11" t="str">
        <f t="shared" si="0"/>
        <v>███████████  46.9%
▓▓▓▓▓▓▓  30.0%</v>
      </c>
    </row>
    <row r="47" spans="1:6" ht="32.1" customHeight="1" x14ac:dyDescent="0.25">
      <c r="A47" s="6" t="str">
        <f>'[1]2. Measure detail (2)'!B284</f>
        <v>Niger</v>
      </c>
      <c r="B47" s="7" t="str">
        <f>'[1]2. Measure detail (2)'!C284</f>
        <v>NER</v>
      </c>
      <c r="C47" s="8" t="str">
        <f>'[1]2. Measure detail (2)'!G284</f>
        <v>2106.90.99.00</v>
      </c>
      <c r="D47" s="9">
        <f>'[1]2. Measure detail (2)'!M284</f>
        <v>0.2</v>
      </c>
      <c r="E47" s="10">
        <f>'[1]2. Measure detail (2)'!R289</f>
        <v>0.45537</v>
      </c>
      <c r="F47" s="11" t="str">
        <f t="shared" si="0"/>
        <v>███████████  45.5%
▓▓▓▓▓  20.0%</v>
      </c>
    </row>
    <row r="48" spans="1:6" ht="32.1" customHeight="1" x14ac:dyDescent="0.25">
      <c r="A48" s="6" t="str">
        <f>'[1]2. Measure detail (2)'!B291</f>
        <v>Nigeria</v>
      </c>
      <c r="B48" s="7" t="str">
        <f>'[1]2. Measure detail (2)'!C291</f>
        <v>NGA</v>
      </c>
      <c r="C48" s="8" t="str">
        <f>'[1]2. Measure detail (2)'!G291</f>
        <v>2106.90.99.00</v>
      </c>
      <c r="D48" s="9">
        <f>'[1]2. Measure detail (2)'!M291</f>
        <v>0.2</v>
      </c>
      <c r="E48" s="10">
        <f>'[1]2. Measure detail (2)'!R298</f>
        <v>0.32547500000000001</v>
      </c>
      <c r="F48" s="11" t="str">
        <f t="shared" si="0"/>
        <v>████████  32.5%
▓▓▓▓▓  20.0%</v>
      </c>
    </row>
    <row r="49" spans="1:6" ht="32.1" customHeight="1" x14ac:dyDescent="0.25">
      <c r="A49" s="6" t="str">
        <f>'[1]2. Measure detail (2)'!B300</f>
        <v>Pakistan</v>
      </c>
      <c r="B49" s="7" t="str">
        <f>'[1]2. Measure detail (2)'!C300</f>
        <v>PAK</v>
      </c>
      <c r="C49" s="8" t="str">
        <f>'[1]2. Measure detail (2)'!G300</f>
        <v>2106.90.90</v>
      </c>
      <c r="D49" s="9">
        <f>'[1]2. Measure detail (2)'!M300</f>
        <v>0</v>
      </c>
      <c r="E49" s="10">
        <f>'[1]2. Measure detail (2)'!R306</f>
        <v>0.24490000000000001</v>
      </c>
      <c r="F49" s="11" t="str">
        <f t="shared" si="0"/>
        <v>██████  24.5%
0.0%</v>
      </c>
    </row>
    <row r="50" spans="1:6" ht="32.1" customHeight="1" x14ac:dyDescent="0.25">
      <c r="A50" s="6" t="str">
        <f>'[1]2. Measure detail (2)'!B308</f>
        <v>Palestine</v>
      </c>
      <c r="B50" s="7" t="str">
        <f>'[1]2. Measure detail (2)'!C308</f>
        <v>PSE</v>
      </c>
      <c r="C50" s="8" t="str">
        <f>'[1]2. Measure detail (2)'!G308</f>
        <v>2106.90.99</v>
      </c>
      <c r="D50" s="9">
        <f>'[1]2. Measure detail (2)'!M308</f>
        <v>0.04</v>
      </c>
      <c r="E50" s="10">
        <f>'[1]2. Measure detail (2)'!R311</f>
        <v>0.2064</v>
      </c>
      <c r="F50" s="11" t="str">
        <f t="shared" si="0"/>
        <v>█████  20.6%
▓  4.0%</v>
      </c>
    </row>
    <row r="51" spans="1:6" ht="32.1" customHeight="1" x14ac:dyDescent="0.25">
      <c r="A51" s="6" t="str">
        <f>'[1]2. Measure detail (2)'!B313</f>
        <v>Philippines</v>
      </c>
      <c r="B51" s="7" t="str">
        <f>'[1]2. Measure detail (2)'!C313</f>
        <v>PHL</v>
      </c>
      <c r="C51" s="8" t="str">
        <f>'[1]2. Measure detail (2)'!G313</f>
        <v>2106.90.73</v>
      </c>
      <c r="D51" s="9">
        <f>'[1]2. Measure detail (2)'!M313</f>
        <v>0.01</v>
      </c>
      <c r="E51" s="10">
        <f>'[1]2. Measure detail (2)'!R316</f>
        <v>0.13120000000000001</v>
      </c>
      <c r="F51" s="11" t="str">
        <f t="shared" si="0"/>
        <v>███  13.1%
  1.0%</v>
      </c>
    </row>
    <row r="52" spans="1:6" ht="32.1" customHeight="1" x14ac:dyDescent="0.25">
      <c r="A52" s="6" t="str">
        <f>'[1]2. Measure detail (2)'!B318</f>
        <v>Rwanda</v>
      </c>
      <c r="B52" s="7" t="str">
        <f>'[1]2. Measure detail (2)'!C318</f>
        <v>RWA</v>
      </c>
      <c r="C52" s="8" t="str">
        <f>'[1]2. Measure detail (2)'!G318</f>
        <v>2106.90.40</v>
      </c>
      <c r="D52" s="9">
        <f>'[1]2. Measure detail (2)'!M318</f>
        <v>0</v>
      </c>
      <c r="E52" s="10">
        <f>'[1]2. Measure detail (2)'!R325</f>
        <v>0.2488021</v>
      </c>
      <c r="F52" s="11" t="str">
        <f t="shared" si="0"/>
        <v>██████  24.9%
0.0%</v>
      </c>
    </row>
    <row r="53" spans="1:6" ht="32.1" customHeight="1" x14ac:dyDescent="0.25">
      <c r="A53" s="6" t="str">
        <f>'[1]2. Measure detail (2)'!B327</f>
        <v>Senegal</v>
      </c>
      <c r="B53" s="7" t="str">
        <f>'[1]2. Measure detail (2)'!C327</f>
        <v>SEN</v>
      </c>
      <c r="C53" s="8" t="str">
        <f>'[1]2. Measure detail (2)'!G327</f>
        <v>2106.90.99.00</v>
      </c>
      <c r="D53" s="9">
        <f>'[1]2. Measure detail (2)'!M327</f>
        <v>0.2</v>
      </c>
      <c r="E53" s="10">
        <f>'[1]2. Measure detail (2)'!R334</f>
        <v>0.44785999999999998</v>
      </c>
      <c r="F53" s="11" t="str">
        <f t="shared" si="0"/>
        <v>███████████  44.8%
▓▓▓▓▓  20.0%</v>
      </c>
    </row>
    <row r="54" spans="1:6" ht="32.1" customHeight="1" x14ac:dyDescent="0.25">
      <c r="A54" s="6" t="str">
        <f>'[1]2. Measure detail (2)'!B336</f>
        <v>Sierra Leone</v>
      </c>
      <c r="B54" s="7" t="str">
        <f>'[1]2. Measure detail (2)'!C336</f>
        <v>SLE</v>
      </c>
      <c r="C54" s="8" t="str">
        <f>'[1]2. Measure detail (2)'!G336</f>
        <v>2106.90.99</v>
      </c>
      <c r="D54" s="9">
        <f>'[1]2. Measure detail (2)'!M336</f>
        <v>0.2</v>
      </c>
      <c r="E54" s="10">
        <f>'[1]2. Measure detail (2)'!R340</f>
        <v>0.38575150000000002</v>
      </c>
      <c r="F54" s="11" t="str">
        <f t="shared" si="0"/>
        <v>█████████  38.6%
▓▓▓▓▓  20.0%</v>
      </c>
    </row>
    <row r="55" spans="1:6" ht="32.1" customHeight="1" x14ac:dyDescent="0.25">
      <c r="A55" s="6" t="str">
        <f>'[1]2. Measure detail (2)'!B342</f>
        <v>Somalia</v>
      </c>
      <c r="B55" s="7" t="str">
        <f>'[1]2. Measure detail (2)'!C342</f>
        <v>SOM</v>
      </c>
      <c r="C55" s="8" t="str">
        <f>'[1]2. Measure detail (2)'!G342</f>
        <v>2106.90.92</v>
      </c>
      <c r="D55" s="9">
        <f>'[1]2. Measure detail (2)'!M342</f>
        <v>0.05</v>
      </c>
      <c r="E55" s="10">
        <f>'[1]2. Measure detail (2)'!R345</f>
        <v>0.05</v>
      </c>
      <c r="F55" s="11" t="str">
        <f t="shared" si="0"/>
        <v>█  5.0%
▓  5.0%</v>
      </c>
    </row>
    <row r="56" spans="1:6" ht="32.1" customHeight="1" x14ac:dyDescent="0.25">
      <c r="A56" s="6" t="str">
        <f>'[1]2. Measure detail (2)'!B347</f>
        <v>South Africa</v>
      </c>
      <c r="B56" s="7" t="str">
        <f>'[1]2. Measure detail (2)'!C347</f>
        <v>ZAF</v>
      </c>
      <c r="C56" s="8" t="str">
        <f>'[1]2. Measure detail (2)'!G347</f>
        <v>2106.90.50</v>
      </c>
      <c r="D56" s="9">
        <f>'[1]2. Measure detail (2)'!M347</f>
        <v>0.1</v>
      </c>
      <c r="E56" s="10">
        <f>'[1]2. Measure detail (2)'!R350</f>
        <v>0.252</v>
      </c>
      <c r="F56" s="11" t="str">
        <f t="shared" si="0"/>
        <v>██████  25.2%
▓▓  10.0%</v>
      </c>
    </row>
    <row r="57" spans="1:6" ht="32.1" customHeight="1" x14ac:dyDescent="0.25">
      <c r="A57" s="6" t="str">
        <f>'[1]2. Measure detail (2)'!B352</f>
        <v>Sri Lanka</v>
      </c>
      <c r="B57" s="7" t="str">
        <f>'[1]2. Measure detail (2)'!C352</f>
        <v>LKA</v>
      </c>
      <c r="C57" s="8" t="str">
        <f>'[1]2. Measure detail (2)'!G352</f>
        <v>2106.90.99</v>
      </c>
      <c r="D57" s="9">
        <f>'[1]2. Measure detail (2)'!M352</f>
        <v>0.2</v>
      </c>
      <c r="E57" s="10">
        <f>'[1]2. Measure detail (2)'!R357</f>
        <v>0.94850000000000001</v>
      </c>
      <c r="F57" s="11" t="str">
        <f t="shared" si="0"/>
        <v>███████████████████████  94.9%
▓▓▓▓▓  20.0%</v>
      </c>
    </row>
    <row r="58" spans="1:6" ht="32.1" customHeight="1" x14ac:dyDescent="0.25">
      <c r="A58" s="6" t="str">
        <f>'[1]2. Measure detail (2)'!B359</f>
        <v>Sudan</v>
      </c>
      <c r="B58" s="7" t="str">
        <f>'[1]2. Measure detail (2)'!C359</f>
        <v>SDN</v>
      </c>
      <c r="C58" s="8" t="str">
        <f>'[1]2. Measure detail (2)'!G359</f>
        <v>2106.90.60</v>
      </c>
      <c r="D58" s="9">
        <f>'[1]2. Measure detail (2)'!M359</f>
        <v>0.25</v>
      </c>
      <c r="E58" s="10">
        <f>'[1]2. Measure detail (2)'!R363</f>
        <v>0.58750000000000002</v>
      </c>
      <c r="F58" s="11" t="str">
        <f t="shared" si="0"/>
        <v>██████████████  58.8%
▓▓▓▓▓▓  25.0%</v>
      </c>
    </row>
    <row r="59" spans="1:6" ht="32.1" customHeight="1" x14ac:dyDescent="0.25">
      <c r="A59" s="6" t="str">
        <f>'[1]2. Measure detail (2)'!B365</f>
        <v>Tajikistan</v>
      </c>
      <c r="B59" s="7" t="str">
        <f>'[1]2. Measure detail (2)'!C365</f>
        <v>TJK</v>
      </c>
      <c r="C59" s="7" t="str">
        <f>'[1]2. Measure detail (2)'!G365</f>
        <v>2106.90.99</v>
      </c>
      <c r="D59" s="9">
        <f>'[1]2. Measure detail (2)'!M365</f>
        <v>0.15</v>
      </c>
      <c r="E59" s="10">
        <f>'[1]2. Measure detail (2)'!R368</f>
        <v>0.31145</v>
      </c>
      <c r="F59" s="11" t="str">
        <f t="shared" si="0"/>
        <v>███████  31.1%
▓▓▓▓  15.0%</v>
      </c>
    </row>
    <row r="60" spans="1:6" ht="32.1" customHeight="1" x14ac:dyDescent="0.25">
      <c r="A60" s="6" t="str">
        <f>'[1]2. Measure detail (2)'!B370</f>
        <v>Tanzania</v>
      </c>
      <c r="B60" s="7" t="str">
        <f>'[1]2. Measure detail (2)'!C370</f>
        <v>TZA</v>
      </c>
      <c r="C60" s="8" t="str">
        <f>'[1]2. Measure detail (2)'!G370</f>
        <v>2106.90.40</v>
      </c>
      <c r="D60" s="9">
        <f>'[1]2. Measure detail (2)'!M370</f>
        <v>0</v>
      </c>
      <c r="E60" s="10">
        <f>'[1]2. Measure detail (2)'!R376</f>
        <v>0.21421999999999999</v>
      </c>
      <c r="F60" s="11" t="str">
        <f t="shared" si="0"/>
        <v>█████  21.4%
0.0%</v>
      </c>
    </row>
    <row r="61" spans="1:6" ht="32.1" customHeight="1" x14ac:dyDescent="0.25">
      <c r="A61" s="6" t="str">
        <f>'[1]2. Measure detail (2)'!B378</f>
        <v>Togo</v>
      </c>
      <c r="B61" s="7" t="str">
        <f>'[1]2. Measure detail (2)'!C378</f>
        <v>TGO</v>
      </c>
      <c r="C61" s="8" t="str">
        <f>'[1]2. Measure detail (2)'!G378</f>
        <v>2106.90.99.00</v>
      </c>
      <c r="D61" s="9">
        <f>'[1]2. Measure detail (2)'!M378</f>
        <v>0.2</v>
      </c>
      <c r="E61" s="10">
        <f>'[1]2. Measure detail (2)'!R391</f>
        <v>0.4745123</v>
      </c>
      <c r="F61" s="11" t="str">
        <f t="shared" si="0"/>
        <v>███████████  47.5%
▓▓▓▓▓  20.0%</v>
      </c>
    </row>
    <row r="62" spans="1:6" ht="32.1" customHeight="1" x14ac:dyDescent="0.25">
      <c r="A62" s="6" t="str">
        <f>'[1]2. Measure detail (2)'!B393</f>
        <v>Turkmenistan</v>
      </c>
      <c r="B62" s="7" t="str">
        <f>'[1]2. Measure detail (2)'!C393</f>
        <v>TKM</v>
      </c>
      <c r="C62" s="8" t="str">
        <f>'[1]2. Measure detail (2)'!G393</f>
        <v>2106.90.980.3</v>
      </c>
      <c r="D62" s="9">
        <f>'[1]2. Measure detail (2)'!M393</f>
        <v>0</v>
      </c>
      <c r="E62" s="10">
        <f>'[1]2. Measure detail (2)'!R397</f>
        <v>2E-3</v>
      </c>
      <c r="F62" s="11" t="str">
        <f t="shared" si="0"/>
        <v xml:space="preserve">  0.2%
0.0%</v>
      </c>
    </row>
    <row r="63" spans="1:6" ht="32.1" customHeight="1" x14ac:dyDescent="0.25">
      <c r="A63" s="6" t="str">
        <f>'[1]2. Measure detail (2)'!B399</f>
        <v>Uganda</v>
      </c>
      <c r="B63" s="7" t="str">
        <f>'[1]2. Measure detail (2)'!C399</f>
        <v>UGA</v>
      </c>
      <c r="C63" s="8" t="str">
        <f>'[1]2. Measure detail (2)'!G399</f>
        <v>2106.90.40</v>
      </c>
      <c r="D63" s="9">
        <f>'[1]2. Measure detail (2)'!M399</f>
        <v>0</v>
      </c>
      <c r="E63" s="10">
        <f>'[1]2. Measure detail (2)'!R405</f>
        <v>0.26500000000000001</v>
      </c>
      <c r="F63" s="11" t="str">
        <f t="shared" si="0"/>
        <v>██████  26.5%
0.0%</v>
      </c>
    </row>
    <row r="64" spans="1:6" ht="32.1" customHeight="1" x14ac:dyDescent="0.25">
      <c r="A64" s="6" t="str">
        <f>'[1]2. Measure detail (2)'!B407</f>
        <v>United Kingdom</v>
      </c>
      <c r="B64" s="7" t="str">
        <f>'[1]2. Measure detail (2)'!C407</f>
        <v>GBR</v>
      </c>
      <c r="C64" s="8" t="str">
        <f>'[1]2. Measure detail (2)'!G407</f>
        <v>2106.90.92.85</v>
      </c>
      <c r="D64" s="9">
        <f>'[1]2. Measure detail (2)'!M407</f>
        <v>0.12</v>
      </c>
      <c r="E64" s="10">
        <f>'[1]2. Measure detail (2)'!R410</f>
        <v>0.34399999999999997</v>
      </c>
      <c r="F64" s="11" t="str">
        <f t="shared" si="0"/>
        <v>████████  34.4%
▓▓▓  12.0%</v>
      </c>
    </row>
    <row r="65" spans="1:6" ht="32.1" customHeight="1" x14ac:dyDescent="0.25">
      <c r="A65" s="6" t="str">
        <f>'[1]2. Measure detail (2)'!B411</f>
        <v>United States of America</v>
      </c>
      <c r="B65" s="7" t="str">
        <f>'[1]2. Measure detail (2)'!C411</f>
        <v>USA</v>
      </c>
      <c r="C65" s="7" t="str">
        <f>'[1]2. Measure detail (2)'!G411</f>
        <v>2106.90.98</v>
      </c>
      <c r="D65" s="9">
        <f>'[1]2. Measure detail (2)'!M411</f>
        <v>6.4000000000000001E-2</v>
      </c>
      <c r="E65" s="10">
        <f>'[1]2. Measure detail (2)'!R416</f>
        <v>5.9376499999999999E-2</v>
      </c>
      <c r="F65" s="11" t="str">
        <f t="shared" si="0"/>
        <v>█  5.9%
▓▓  6.4%</v>
      </c>
    </row>
    <row r="66" spans="1:6" ht="32.1" customHeight="1" x14ac:dyDescent="0.25">
      <c r="A66" s="6" t="str">
        <f>'[1]2. Measure detail (2)'!B418</f>
        <v>Uzbekistan</v>
      </c>
      <c r="B66" s="7" t="str">
        <f>'[1]2. Measure detail (2)'!C418</f>
        <v>UZB</v>
      </c>
      <c r="C66" s="8" t="str">
        <f>'[1]2. Measure detail (2)'!G418</f>
        <v>2106.90.980.6</v>
      </c>
      <c r="D66" s="9">
        <f>'[1]2. Measure detail (2)'!M418</f>
        <v>0</v>
      </c>
      <c r="E66" s="10">
        <f>'[1]2. Measure detail (2)'!R421</f>
        <v>0.1207</v>
      </c>
      <c r="F66" s="11" t="str">
        <f t="shared" si="0"/>
        <v>███  12.1%
0.0%</v>
      </c>
    </row>
    <row r="67" spans="1:6" ht="32.1" customHeight="1" x14ac:dyDescent="0.25">
      <c r="A67" s="6" t="str">
        <f>'[1]2. Measure detail (2)'!B423</f>
        <v>Viet Nam</v>
      </c>
      <c r="B67" s="7" t="str">
        <f>'[1]2. Measure detail (2)'!C423</f>
        <v>VNM</v>
      </c>
      <c r="C67" s="8" t="str">
        <f>'[1]2. Measure detail (2)'!G423</f>
        <v>2106.90.73</v>
      </c>
      <c r="D67" s="9">
        <f>'[1]2. Measure detail (2)'!M423</f>
        <v>0.15</v>
      </c>
      <c r="E67" s="10">
        <f>'[1]2. Measure detail (2)'!R426</f>
        <v>0.24199999999999999</v>
      </c>
      <c r="F67" s="11" t="str">
        <f t="shared" si="0"/>
        <v>██████  24.2%
▓▓▓▓  15.0%</v>
      </c>
    </row>
    <row r="68" spans="1:6" ht="32.1" customHeight="1" x14ac:dyDescent="0.25">
      <c r="A68" s="6" t="str">
        <f>'[1]2. Measure detail (2)'!B428</f>
        <v>Yemen</v>
      </c>
      <c r="B68" s="7" t="str">
        <f>'[1]2. Measure detail (2)'!C428</f>
        <v>YEM</v>
      </c>
      <c r="C68" s="8" t="str">
        <f>'[1]2. Measure detail (2)'!G428</f>
        <v>2106.90.99</v>
      </c>
      <c r="D68" s="9">
        <f>'[1]2. Measure detail (2)'!M428</f>
        <v>0.1</v>
      </c>
      <c r="E68" s="10">
        <f>'[1]2. Measure detail (2)'!R431</f>
        <v>0.155</v>
      </c>
      <c r="F68" s="11" t="str">
        <f t="shared" si="0"/>
        <v>████  15.5%
▓▓  10.0%</v>
      </c>
    </row>
    <row r="69" spans="1:6" ht="32.1" customHeight="1" x14ac:dyDescent="0.25">
      <c r="A69" s="6" t="str">
        <f>'[1]2. Measure detail (2)'!B433</f>
        <v>Zambia</v>
      </c>
      <c r="B69" s="7" t="str">
        <f>'[1]2. Measure detail (2)'!C433</f>
        <v>ZMB</v>
      </c>
      <c r="C69" s="8" t="str">
        <f>'[1]2. Measure detail (2)'!G433</f>
        <v>2106.90.90</v>
      </c>
      <c r="D69" s="9">
        <f>'[1]2. Measure detail (2)'!M433</f>
        <v>0.25</v>
      </c>
      <c r="E69" s="10">
        <f>'[1]2. Measure detail (2)'!R436</f>
        <v>0.45</v>
      </c>
      <c r="F69" s="11" t="str">
        <f t="shared" ref="F69:F70" si="1">IF(AND(ISNUMBER(E69),E69&gt;0),REPT("█",ROUND(E69*24,0))&amp;"  "&amp;TEXT(E69,"0.0%"),"Effective rate –")&amp;CHAR(10)&amp;IF(ISNUMBER(D69),IF(D69=0,"0.0%",REPT("▓",ROUND(D69*24,0))&amp;"  "&amp;TEXT(D69,"0.0%")),"Customs duty –")</f>
        <v>███████████  45.0%
▓▓▓▓▓▓  25.0%</v>
      </c>
    </row>
    <row r="70" spans="1:6" ht="32.1" customHeight="1" x14ac:dyDescent="0.25">
      <c r="A70" s="6" t="str">
        <f>'[1]2. Measure detail (2)'!B438</f>
        <v>Zimbabwe</v>
      </c>
      <c r="B70" s="7" t="str">
        <f>'[1]2. Measure detail (2)'!C438</f>
        <v>ZWE</v>
      </c>
      <c r="C70" s="8" t="str">
        <f>'[1]2. Measure detail (2)'!G438</f>
        <v>2106.90.90</v>
      </c>
      <c r="D70" s="9">
        <f>'[1]2. Measure detail (2)'!M438</f>
        <v>0.1</v>
      </c>
      <c r="E70" s="10">
        <f>'[1]2. Measure detail (2)'!R441</f>
        <v>0.27050000000000002</v>
      </c>
      <c r="F70" s="11" t="str">
        <f t="shared" si="1"/>
        <v>██████  27.1%
▓▓  10.0%</v>
      </c>
    </row>
    <row r="73" spans="1:6" ht="24.95" customHeight="1" x14ac:dyDescent="0.25">
      <c r="A73" s="12" t="s">
        <v>7</v>
      </c>
      <c r="B73" s="12"/>
      <c r="C73" s="12"/>
      <c r="D73" s="12"/>
      <c r="E73" s="12"/>
      <c r="F73" s="12"/>
    </row>
    <row r="74" spans="1:6" ht="21.95" customHeight="1" x14ac:dyDescent="0.25">
      <c r="A74" s="13" t="s">
        <v>4</v>
      </c>
      <c r="B74" s="13"/>
      <c r="C74" s="13"/>
      <c r="D74" s="13" t="s">
        <v>5</v>
      </c>
      <c r="E74" s="13"/>
      <c r="F74" s="13"/>
    </row>
    <row r="75" spans="1:6" ht="21.95" customHeight="1" x14ac:dyDescent="0.25">
      <c r="A75" s="14" t="s">
        <v>8</v>
      </c>
      <c r="B75" s="14"/>
      <c r="C75" s="15">
        <f>MEDIAN(D5:D70)</f>
        <v>0.15</v>
      </c>
      <c r="D75" s="14" t="s">
        <v>8</v>
      </c>
      <c r="E75" s="14"/>
      <c r="F75" s="15" cm="1">
        <f t="array" ref="F75">MEDIAN(_xlfn._xlws.FILTER(E5:E70,E5:E70&gt;0))</f>
        <v>0.31145</v>
      </c>
    </row>
    <row r="76" spans="1:6" ht="21.95" customHeight="1" x14ac:dyDescent="0.25">
      <c r="A76" s="16" t="s">
        <v>9</v>
      </c>
      <c r="B76" s="16"/>
      <c r="C76" s="17">
        <f>AVERAGE(D5:D70)</f>
        <v>0.14201562499999998</v>
      </c>
      <c r="D76" s="16" t="s">
        <v>9</v>
      </c>
      <c r="E76" s="16"/>
      <c r="F76" s="17">
        <f>AVERAGEIF(E5:E70,"&gt;0")</f>
        <v>0.34066744968253959</v>
      </c>
    </row>
    <row r="78" spans="1:6" ht="21.95" customHeight="1" x14ac:dyDescent="0.25">
      <c r="A78" s="18" t="s">
        <v>10</v>
      </c>
      <c r="B78" s="18"/>
      <c r="C78" s="18"/>
      <c r="D78" s="18"/>
      <c r="E78" s="18"/>
      <c r="F78" s="18"/>
    </row>
  </sheetData>
  <mergeCells count="10">
    <mergeCell ref="A76:B76"/>
    <mergeCell ref="D76:E76"/>
    <mergeCell ref="A78:F78"/>
    <mergeCell ref="A1:F1"/>
    <mergeCell ref="A2:F2"/>
    <mergeCell ref="A73:F73"/>
    <mergeCell ref="A74:C74"/>
    <mergeCell ref="D74:F74"/>
    <mergeCell ref="A75:B75"/>
    <mergeCell ref="D75:E7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tax &amp; customs duty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Schulte-Vennbur</dc:creator>
  <cp:lastModifiedBy>Leo Schulte-Vennbur</cp:lastModifiedBy>
  <dcterms:created xsi:type="dcterms:W3CDTF">2026-10-13T17:51:58Z</dcterms:created>
  <dcterms:modified xsi:type="dcterms:W3CDTF">2026-10-13T17:56:29Z</dcterms:modified>
</cp:coreProperties>
</file>